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Eppler\Documents\Scouts\"/>
    </mc:Choice>
  </mc:AlternateContent>
  <xr:revisionPtr revIDLastSave="0" documentId="13_ncr:1_{C1E67672-1FCC-4194-98BD-9B81E3B2B6F5}" xr6:coauthVersionLast="47" xr6:coauthVersionMax="47" xr10:uidLastSave="{00000000-0000-0000-0000-000000000000}"/>
  <bookViews>
    <workbookView xWindow="-120" yWindow="-120" windowWidth="29040" windowHeight="15720" firstSheet="2" activeTab="2" xr2:uid="{CF218521-125A-43B2-8975-DED324679C4B}"/>
  </bookViews>
  <sheets>
    <sheet name="Ham order form Spring 2025" sheetId="1" state="hidden" r:id="rId1"/>
    <sheet name="Stick order form Spring 2025" sheetId="2" state="hidden" r:id="rId2"/>
    <sheet name="Ham order form XMAS 202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" i="4" l="1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13" i="4"/>
  <c r="U36" i="4"/>
  <c r="U37" i="4" s="1"/>
  <c r="T36" i="4"/>
  <c r="T37" i="4" s="1"/>
  <c r="S36" i="4"/>
  <c r="S37" i="4" s="1"/>
  <c r="R36" i="4"/>
  <c r="R37" i="4" s="1"/>
  <c r="Q36" i="4"/>
  <c r="Q37" i="4" s="1"/>
  <c r="P36" i="4"/>
  <c r="P37" i="4" s="1"/>
  <c r="O36" i="4"/>
  <c r="O37" i="4" s="1"/>
  <c r="N36" i="4"/>
  <c r="N37" i="4" s="1"/>
  <c r="M36" i="4"/>
  <c r="M37" i="4" s="1"/>
  <c r="L36" i="4"/>
  <c r="L37" i="4" s="1"/>
  <c r="K36" i="4"/>
  <c r="K37" i="4" s="1"/>
  <c r="J36" i="4"/>
  <c r="J37" i="4" s="1"/>
  <c r="I36" i="4"/>
  <c r="I37" i="4" s="1"/>
  <c r="H36" i="4"/>
  <c r="H37" i="4" s="1"/>
  <c r="G36" i="4"/>
  <c r="G37" i="4" s="1"/>
  <c r="F36" i="4"/>
  <c r="F37" i="4" s="1"/>
  <c r="E36" i="4"/>
  <c r="E37" i="4" s="1"/>
  <c r="D36" i="4"/>
  <c r="D37" i="4" s="1"/>
  <c r="C36" i="4"/>
  <c r="C37" i="4" s="1"/>
  <c r="D36" i="2"/>
  <c r="D37" i="2" s="1"/>
  <c r="E36" i="2"/>
  <c r="E37" i="2" s="1"/>
  <c r="F36" i="2"/>
  <c r="F37" i="2" s="1"/>
  <c r="G36" i="2"/>
  <c r="G37" i="2" s="1"/>
  <c r="H36" i="2"/>
  <c r="H37" i="2" s="1"/>
  <c r="I36" i="2"/>
  <c r="I37" i="2" s="1"/>
  <c r="J36" i="2"/>
  <c r="J37" i="2" s="1"/>
  <c r="K36" i="2"/>
  <c r="K37" i="2" s="1"/>
  <c r="L36" i="2"/>
  <c r="L37" i="2" s="1"/>
  <c r="M36" i="2"/>
  <c r="M37" i="2" s="1"/>
  <c r="N36" i="2"/>
  <c r="N37" i="2" s="1"/>
  <c r="O36" i="2"/>
  <c r="O37" i="2" s="1"/>
  <c r="P36" i="2"/>
  <c r="P37" i="2" s="1"/>
  <c r="Q36" i="2"/>
  <c r="Q37" i="2" s="1"/>
  <c r="R36" i="2"/>
  <c r="R37" i="2" s="1"/>
  <c r="C36" i="2"/>
  <c r="C37" i="2" s="1"/>
  <c r="D36" i="1"/>
  <c r="D37" i="1" s="1"/>
  <c r="E36" i="1"/>
  <c r="E37" i="1" s="1"/>
  <c r="F36" i="1"/>
  <c r="F37" i="1" s="1"/>
  <c r="G36" i="1"/>
  <c r="G37" i="1" s="1"/>
  <c r="H36" i="1"/>
  <c r="H37" i="1" s="1"/>
  <c r="I36" i="1"/>
  <c r="I37" i="1" s="1"/>
  <c r="J36" i="1"/>
  <c r="J37" i="1" s="1"/>
  <c r="K36" i="1"/>
  <c r="K37" i="1" s="1"/>
  <c r="L36" i="1"/>
  <c r="L37" i="1" s="1"/>
  <c r="M36" i="1"/>
  <c r="M37" i="1" s="1"/>
  <c r="N36" i="1"/>
  <c r="N37" i="1" s="1"/>
  <c r="O36" i="1"/>
  <c r="O37" i="1" s="1"/>
  <c r="P36" i="1"/>
  <c r="P37" i="1" s="1"/>
  <c r="Q36" i="1"/>
  <c r="Q37" i="1" s="1"/>
  <c r="R36" i="1"/>
  <c r="R37" i="1" s="1"/>
  <c r="S36" i="1"/>
  <c r="S37" i="1" s="1"/>
  <c r="T36" i="1"/>
  <c r="T37" i="1" s="1"/>
  <c r="U36" i="1"/>
  <c r="U37" i="1" s="1"/>
  <c r="C36" i="1"/>
  <c r="C37" i="1" s="1"/>
  <c r="V37" i="4" l="1"/>
  <c r="V36" i="4"/>
  <c r="S37" i="2"/>
  <c r="S36" i="2"/>
  <c r="V37" i="1"/>
  <c r="V36" i="1"/>
</calcChain>
</file>

<file path=xl/sharedStrings.xml><?xml version="1.0" encoding="utf-8"?>
<sst xmlns="http://schemas.openxmlformats.org/spreadsheetml/2006/main" count="86" uniqueCount="68">
  <si>
    <t xml:space="preserve">               </t>
  </si>
  <si>
    <t>Organization’s Name</t>
  </si>
  <si>
    <t>Seller’s  Name</t>
  </si>
  <si>
    <t>Half Spiral Sliced Torch Glazed Ham -  $49</t>
  </si>
  <si>
    <t>Whole Spiral Sliced Glazed Ham $85</t>
  </si>
  <si>
    <t>Half Spiral Sliced Ham/Glaze Pkt  - $44</t>
  </si>
  <si>
    <t>Whole Spiral Sliced Ham/Glaze Pkt - $77</t>
  </si>
  <si>
    <t>Whole Classic Semi Boneless Ham –$60</t>
  </si>
  <si>
    <t>Half Classic Semi Boneless Ham - $34</t>
  </si>
  <si>
    <t>Hunters Sausage 5lb (Hot) - $43</t>
  </si>
  <si>
    <t>Hunters Sausage 5lb (Mild) - $43</t>
  </si>
  <si>
    <t>Hunters Sausage 2lb (Hot) - $24</t>
  </si>
  <si>
    <t>Hunters Sausage 2lb (Mild) - $24</t>
  </si>
  <si>
    <t>Smoked Kielbasa - $27</t>
  </si>
  <si>
    <t>Fresh Kielbasa - $27</t>
  </si>
  <si>
    <t>Beef Skinless Franks - $30</t>
  </si>
  <si>
    <t>Skinless Franks - $23</t>
  </si>
  <si>
    <t>Natural Casing Franks - $17</t>
  </si>
  <si>
    <t>1904 Brand Hot Dogs -$19</t>
  </si>
  <si>
    <t>Honey Cured Thick Sliced Bacon 1.5lb package $12</t>
  </si>
  <si>
    <t>Applewood Thick Sliced Bacon 1.5lb package $12</t>
  </si>
  <si>
    <t>Spiral Sliced Turkey Breast – $32</t>
  </si>
  <si>
    <t>Name</t>
  </si>
  <si>
    <t>Phone #</t>
  </si>
  <si>
    <t>`</t>
  </si>
  <si>
    <t xml:space="preserve">     TOTALS</t>
  </si>
  <si>
    <t>TOTAL $</t>
  </si>
  <si>
    <t>BSA Troop 395</t>
  </si>
  <si>
    <t>&lt;--Total Cost</t>
  </si>
  <si>
    <t xml:space="preserve">&lt;-- Total itams </t>
  </si>
  <si>
    <t>DEARBORN ORIGINAL 4IN HUNTER-$40</t>
  </si>
  <si>
    <t>DEARBORN HOT &amp; SPICE 4IN HUNTER-$40</t>
  </si>
  <si>
    <t>DEARBORN JALAPENO 4IN HUNTER-$40</t>
  </si>
  <si>
    <t>DEARBORN TERIYAKI 4IN HUNTER-$40</t>
  </si>
  <si>
    <t>DEAROBRN GARLIC 4IN HUNTER-$40</t>
  </si>
  <si>
    <t>CLASSIC HUNTER TERITAKI-$34</t>
  </si>
  <si>
    <t>CLASSIC HUNTER ORIGINAL-$34</t>
  </si>
  <si>
    <t>CLASSIC HUNTER HOT-$34</t>
  </si>
  <si>
    <t>MILD SALAMI HUNTER-$47</t>
  </si>
  <si>
    <t>CLASSIC HUNTER-$47</t>
  </si>
  <si>
    <t>CLASSIC HOT HUNTER-$47</t>
  </si>
  <si>
    <t>TERIAYKI HUNTER-$47</t>
  </si>
  <si>
    <t>THE BIG KIELBASA-$52</t>
  </si>
  <si>
    <t>HUNTER SAUSAGE WITH CHEDDAR CHEESE-$42</t>
  </si>
  <si>
    <t>HUNTER SAUSAGE WITH JALAPENOS &amp; CHEDDAR CHEESE-$42</t>
  </si>
  <si>
    <t>HUNTER SAUSAGE WITH PEPPER JACK CHEESE-$42</t>
  </si>
  <si>
    <t>Sellers Name</t>
  </si>
  <si>
    <t>Paid (Y/N)</t>
  </si>
  <si>
    <t>Half Spiral Sliced Torch Glazed Ham -  $48</t>
  </si>
  <si>
    <t>Whole Spiral Sliced Glazed Ham $84</t>
  </si>
  <si>
    <t>Half Classic Semi Boneless Ham - $32</t>
  </si>
  <si>
    <t>Hunters Sausage 5lb (Hot) - $44</t>
  </si>
  <si>
    <t>Hunters Sausage 5lb (Mild) - $44</t>
  </si>
  <si>
    <t>Hunters Sausage 2lb (Hot) - $21</t>
  </si>
  <si>
    <t>Hunters Sausage 2lb (Mild) - $21</t>
  </si>
  <si>
    <t>Smoked Kielbasa - $32</t>
  </si>
  <si>
    <t>Beef Skinless Franks - $38</t>
  </si>
  <si>
    <t>Skinless Franks - $27</t>
  </si>
  <si>
    <t>Natural Casing Franks - $20</t>
  </si>
  <si>
    <t>Honey Cured Thick Sliced Bacon 1.5lb package $13</t>
  </si>
  <si>
    <t>Applewood Thick Sliced Bacon 1.5lb package $13</t>
  </si>
  <si>
    <t>Spiral Sliced Turkey Breast – $35</t>
  </si>
  <si>
    <t>Fresh Kielbasa - $31</t>
  </si>
  <si>
    <t>1904 Brand Hot Dogs -$21</t>
  </si>
  <si>
    <t>Total Items</t>
  </si>
  <si>
    <t xml:space="preserve">&lt;-- Total items </t>
  </si>
  <si>
    <t>Cost per customer</t>
  </si>
  <si>
    <t>Whole Classic Semi Boneless Ham $56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</si>
</sst>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textRotation="90" wrapText="1"/>
    </xf>
    <xf numFmtId="0" fontId="1" fillId="0" borderId="6" xfId="0" applyFont="1" applyBorder="1" applyAlignment="1">
      <alignment vertical="center" textRotation="90" wrapText="1"/>
    </xf>
    <xf numFmtId="0" fontId="5" fillId="3" borderId="6" xfId="0" applyFont="1" applyFill="1" applyBorder="1" applyAlignment="1">
      <alignment vertical="center" textRotation="90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5" fillId="2" borderId="6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164" fontId="4" fillId="5" borderId="6" xfId="0" applyNumberFormat="1" applyFont="1" applyFill="1" applyBorder="1" applyAlignment="1">
      <alignment vertical="center" wrapText="1"/>
    </xf>
    <xf numFmtId="164" fontId="7" fillId="5" borderId="0" xfId="0" applyNumberFormat="1" applyFont="1" applyFill="1"/>
    <xf numFmtId="0" fontId="3" fillId="0" borderId="12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3" borderId="12" xfId="0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6" fillId="3" borderId="12" xfId="0" applyFont="1" applyFill="1" applyBorder="1" applyAlignment="1">
      <alignment horizontal="center" vertical="center" textRotation="90" wrapText="1"/>
    </xf>
    <xf numFmtId="0" fontId="6" fillId="3" borderId="13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textRotation="90" wrapText="1"/>
    </xf>
    <xf numFmtId="0" fontId="1" fillId="2" borderId="17" xfId="0" applyFont="1" applyFill="1" applyBorder="1" applyAlignment="1">
      <alignment vertical="center" wrapText="1"/>
    </xf>
    <xf numFmtId="0" fontId="0" fillId="0" borderId="14" xfId="0" applyBorder="1"/>
    <xf numFmtId="0" fontId="0" fillId="4" borderId="14" xfId="0" applyFill="1" applyBorder="1"/>
    <xf numFmtId="0" fontId="0" fillId="0" borderId="14" xfId="0" applyFill="1" applyBorder="1"/>
    <xf numFmtId="0" fontId="0" fillId="5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1514475</xdr:colOff>
      <xdr:row>4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C1BE1CD-AB8D-35EE-FED2-26882ED7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447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9322A-CD61-46E1-BC2D-B395CA57DF58}">
  <sheetPr>
    <tabColor rgb="FFFF0000"/>
  </sheetPr>
  <dimension ref="A1:W37"/>
  <sheetViews>
    <sheetView topLeftCell="A6" zoomScale="90" zoomScaleNormal="90" workbookViewId="0">
      <selection activeCell="A12" sqref="A12"/>
    </sheetView>
  </sheetViews>
  <sheetFormatPr defaultRowHeight="15" x14ac:dyDescent="0.25"/>
  <cols>
    <col min="1" max="1" width="26.7109375" customWidth="1"/>
    <col min="2" max="2" width="14.85546875" customWidth="1"/>
  </cols>
  <sheetData>
    <row r="1" spans="1:21" ht="15" customHeight="1" x14ac:dyDescent="0.25">
      <c r="A1" s="34" t="s">
        <v>0</v>
      </c>
      <c r="B1" s="35"/>
      <c r="C1" s="24" t="s">
        <v>3</v>
      </c>
      <c r="D1" s="21" t="s">
        <v>4</v>
      </c>
      <c r="E1" s="24" t="s">
        <v>5</v>
      </c>
      <c r="F1" s="21" t="s">
        <v>6</v>
      </c>
      <c r="G1" s="24" t="s">
        <v>7</v>
      </c>
      <c r="H1" s="21" t="s">
        <v>8</v>
      </c>
      <c r="I1" s="24" t="s">
        <v>9</v>
      </c>
      <c r="J1" s="27" t="s">
        <v>10</v>
      </c>
      <c r="K1" s="24" t="s">
        <v>11</v>
      </c>
      <c r="L1" s="21" t="s">
        <v>12</v>
      </c>
      <c r="M1" s="24" t="s">
        <v>13</v>
      </c>
      <c r="N1" s="27" t="s">
        <v>14</v>
      </c>
      <c r="O1" s="24" t="s">
        <v>15</v>
      </c>
      <c r="P1" s="21" t="s">
        <v>16</v>
      </c>
      <c r="Q1" s="24" t="s">
        <v>17</v>
      </c>
      <c r="R1" s="21" t="s">
        <v>18</v>
      </c>
      <c r="S1" s="24" t="s">
        <v>19</v>
      </c>
      <c r="T1" s="21" t="s">
        <v>20</v>
      </c>
      <c r="U1" s="24" t="s">
        <v>21</v>
      </c>
    </row>
    <row r="2" spans="1:21" x14ac:dyDescent="0.25">
      <c r="A2" s="36"/>
      <c r="B2" s="37"/>
      <c r="C2" s="25"/>
      <c r="D2" s="22"/>
      <c r="E2" s="25"/>
      <c r="F2" s="22"/>
      <c r="G2" s="25"/>
      <c r="H2" s="22"/>
      <c r="I2" s="25"/>
      <c r="J2" s="28"/>
      <c r="K2" s="25"/>
      <c r="L2" s="22"/>
      <c r="M2" s="25"/>
      <c r="N2" s="28"/>
      <c r="O2" s="25"/>
      <c r="P2" s="22"/>
      <c r="Q2" s="25"/>
      <c r="R2" s="22"/>
      <c r="S2" s="25"/>
      <c r="T2" s="22"/>
      <c r="U2" s="25"/>
    </row>
    <row r="3" spans="1:21" x14ac:dyDescent="0.25">
      <c r="A3" s="36"/>
      <c r="B3" s="37"/>
      <c r="C3" s="25"/>
      <c r="D3" s="22"/>
      <c r="E3" s="25"/>
      <c r="F3" s="22"/>
      <c r="G3" s="25"/>
      <c r="H3" s="22"/>
      <c r="I3" s="25"/>
      <c r="J3" s="28"/>
      <c r="K3" s="25"/>
      <c r="L3" s="22"/>
      <c r="M3" s="25"/>
      <c r="N3" s="28"/>
      <c r="O3" s="25"/>
      <c r="P3" s="22"/>
      <c r="Q3" s="25"/>
      <c r="R3" s="22"/>
      <c r="S3" s="25"/>
      <c r="T3" s="22"/>
      <c r="U3" s="25"/>
    </row>
    <row r="4" spans="1:21" x14ac:dyDescent="0.25">
      <c r="A4" s="38"/>
      <c r="B4" s="39"/>
      <c r="C4" s="25"/>
      <c r="D4" s="22"/>
      <c r="E4" s="25"/>
      <c r="F4" s="22"/>
      <c r="G4" s="25"/>
      <c r="H4" s="22"/>
      <c r="I4" s="25"/>
      <c r="J4" s="28"/>
      <c r="K4" s="25"/>
      <c r="L4" s="22"/>
      <c r="M4" s="25"/>
      <c r="N4" s="28"/>
      <c r="O4" s="25"/>
      <c r="P4" s="22"/>
      <c r="Q4" s="25"/>
      <c r="R4" s="22"/>
      <c r="S4" s="25"/>
      <c r="T4" s="22"/>
      <c r="U4" s="25"/>
    </row>
    <row r="5" spans="1:21" ht="15.75" thickBot="1" x14ac:dyDescent="0.3">
      <c r="A5" s="12"/>
      <c r="B5" s="13"/>
      <c r="C5" s="25"/>
      <c r="D5" s="22"/>
      <c r="E5" s="25"/>
      <c r="F5" s="22"/>
      <c r="G5" s="25"/>
      <c r="H5" s="22"/>
      <c r="I5" s="25"/>
      <c r="J5" s="28"/>
      <c r="K5" s="25"/>
      <c r="L5" s="22"/>
      <c r="M5" s="25"/>
      <c r="N5" s="28"/>
      <c r="O5" s="25"/>
      <c r="P5" s="22"/>
      <c r="Q5" s="25"/>
      <c r="R5" s="22"/>
      <c r="S5" s="25"/>
      <c r="T5" s="22"/>
      <c r="U5" s="25"/>
    </row>
    <row r="6" spans="1:21" x14ac:dyDescent="0.25">
      <c r="A6" s="40"/>
      <c r="B6" s="41"/>
      <c r="C6" s="25"/>
      <c r="D6" s="22"/>
      <c r="E6" s="25"/>
      <c r="F6" s="22"/>
      <c r="G6" s="25"/>
      <c r="H6" s="22"/>
      <c r="I6" s="25"/>
      <c r="J6" s="28"/>
      <c r="K6" s="25"/>
      <c r="L6" s="22"/>
      <c r="M6" s="25"/>
      <c r="N6" s="28"/>
      <c r="O6" s="25"/>
      <c r="P6" s="22"/>
      <c r="Q6" s="25"/>
      <c r="R6" s="22"/>
      <c r="S6" s="25"/>
      <c r="T6" s="22"/>
      <c r="U6" s="25"/>
    </row>
    <row r="7" spans="1:21" ht="30" customHeight="1" x14ac:dyDescent="0.25">
      <c r="A7" s="30" t="s">
        <v>1</v>
      </c>
      <c r="B7" s="31"/>
      <c r="C7" s="25"/>
      <c r="D7" s="22"/>
      <c r="E7" s="25"/>
      <c r="F7" s="22"/>
      <c r="G7" s="25"/>
      <c r="H7" s="22"/>
      <c r="I7" s="25"/>
      <c r="J7" s="28"/>
      <c r="K7" s="25"/>
      <c r="L7" s="22"/>
      <c r="M7" s="25"/>
      <c r="N7" s="28"/>
      <c r="O7" s="25"/>
      <c r="P7" s="22"/>
      <c r="Q7" s="25"/>
      <c r="R7" s="22"/>
      <c r="S7" s="25"/>
      <c r="T7" s="22"/>
      <c r="U7" s="25"/>
    </row>
    <row r="8" spans="1:21" x14ac:dyDescent="0.25">
      <c r="A8" s="30" t="s">
        <v>27</v>
      </c>
      <c r="B8" s="31"/>
      <c r="C8" s="25"/>
      <c r="D8" s="22"/>
      <c r="E8" s="25"/>
      <c r="F8" s="22"/>
      <c r="G8" s="25"/>
      <c r="H8" s="22"/>
      <c r="I8" s="25"/>
      <c r="J8" s="28"/>
      <c r="K8" s="25"/>
      <c r="L8" s="22"/>
      <c r="M8" s="25"/>
      <c r="N8" s="28"/>
      <c r="O8" s="25"/>
      <c r="P8" s="22"/>
      <c r="Q8" s="25"/>
      <c r="R8" s="22"/>
      <c r="S8" s="25"/>
      <c r="T8" s="22"/>
      <c r="U8" s="25"/>
    </row>
    <row r="9" spans="1:21" ht="15.75" thickBot="1" x14ac:dyDescent="0.3">
      <c r="A9" s="12"/>
      <c r="B9" s="13"/>
      <c r="C9" s="25"/>
      <c r="D9" s="22"/>
      <c r="E9" s="25"/>
      <c r="F9" s="22"/>
      <c r="G9" s="25"/>
      <c r="H9" s="22"/>
      <c r="I9" s="25"/>
      <c r="J9" s="28"/>
      <c r="K9" s="25"/>
      <c r="L9" s="22"/>
      <c r="M9" s="25"/>
      <c r="N9" s="28"/>
      <c r="O9" s="25"/>
      <c r="P9" s="22"/>
      <c r="Q9" s="25"/>
      <c r="R9" s="22"/>
      <c r="S9" s="25"/>
      <c r="T9" s="22"/>
      <c r="U9" s="25"/>
    </row>
    <row r="10" spans="1:21" ht="15.75" thickBot="1" x14ac:dyDescent="0.3">
      <c r="A10" s="32" t="s">
        <v>2</v>
      </c>
      <c r="B10" s="33"/>
      <c r="C10" s="25"/>
      <c r="D10" s="22"/>
      <c r="E10" s="25"/>
      <c r="F10" s="22"/>
      <c r="G10" s="25"/>
      <c r="H10" s="22"/>
      <c r="I10" s="25"/>
      <c r="J10" s="28"/>
      <c r="K10" s="25"/>
      <c r="L10" s="22"/>
      <c r="M10" s="25"/>
      <c r="N10" s="28"/>
      <c r="O10" s="25"/>
      <c r="P10" s="22"/>
      <c r="Q10" s="25"/>
      <c r="R10" s="22"/>
      <c r="S10" s="25"/>
      <c r="T10" s="22"/>
      <c r="U10" s="25"/>
    </row>
    <row r="11" spans="1:21" ht="15.75" thickBot="1" x14ac:dyDescent="0.3">
      <c r="C11" s="26"/>
      <c r="D11" s="23"/>
      <c r="E11" s="26"/>
      <c r="F11" s="23"/>
      <c r="G11" s="26"/>
      <c r="H11" s="23"/>
      <c r="I11" s="26"/>
      <c r="J11" s="29"/>
      <c r="K11" s="26"/>
      <c r="L11" s="23"/>
      <c r="M11" s="26"/>
      <c r="N11" s="29"/>
      <c r="O11" s="26"/>
      <c r="P11" s="23"/>
      <c r="Q11" s="26"/>
      <c r="R11" s="23"/>
      <c r="S11" s="26"/>
      <c r="T11" s="23"/>
      <c r="U11" s="26"/>
    </row>
    <row r="12" spans="1:21" ht="33.75" customHeight="1" thickBot="1" x14ac:dyDescent="0.3">
      <c r="A12" s="1" t="s">
        <v>22</v>
      </c>
      <c r="B12" s="2" t="s">
        <v>23</v>
      </c>
      <c r="C12" s="3">
        <v>6006</v>
      </c>
      <c r="D12" s="4">
        <v>6005</v>
      </c>
      <c r="E12" s="3">
        <v>6002</v>
      </c>
      <c r="F12" s="4">
        <v>6001</v>
      </c>
      <c r="G12" s="3">
        <v>6003</v>
      </c>
      <c r="H12" s="4">
        <v>6004</v>
      </c>
      <c r="I12" s="3">
        <v>6026</v>
      </c>
      <c r="J12" s="5">
        <v>6027</v>
      </c>
      <c r="K12" s="3">
        <v>6028</v>
      </c>
      <c r="L12" s="4">
        <v>6029</v>
      </c>
      <c r="M12" s="3">
        <v>6021</v>
      </c>
      <c r="N12" s="5">
        <v>6023</v>
      </c>
      <c r="O12" s="3">
        <v>6040</v>
      </c>
      <c r="P12" s="4">
        <v>6041</v>
      </c>
      <c r="Q12" s="3">
        <v>6042</v>
      </c>
      <c r="R12" s="4">
        <v>6049</v>
      </c>
      <c r="S12" s="3">
        <v>6080</v>
      </c>
      <c r="T12" s="4">
        <v>6081</v>
      </c>
      <c r="U12" s="3">
        <v>6019</v>
      </c>
    </row>
    <row r="13" spans="1:21" ht="15.75" thickBot="1" x14ac:dyDescent="0.3">
      <c r="A13" s="6"/>
      <c r="B13" s="7"/>
      <c r="C13" s="8"/>
      <c r="D13" s="7"/>
      <c r="E13" s="8"/>
      <c r="F13" s="7"/>
      <c r="G13" s="8"/>
      <c r="H13" s="7"/>
      <c r="I13" s="8"/>
      <c r="J13" s="9"/>
      <c r="K13" s="8"/>
      <c r="L13" s="7"/>
      <c r="M13" s="8"/>
      <c r="N13" s="9"/>
      <c r="O13" s="8"/>
      <c r="P13" s="7"/>
      <c r="Q13" s="8"/>
      <c r="R13" s="7"/>
      <c r="S13" s="8"/>
      <c r="T13" s="7"/>
      <c r="U13" s="8"/>
    </row>
    <row r="14" spans="1:21" ht="15.75" thickBot="1" x14ac:dyDescent="0.3">
      <c r="A14" s="6"/>
      <c r="B14" s="7"/>
      <c r="C14" s="8"/>
      <c r="D14" s="7"/>
      <c r="E14" s="8"/>
      <c r="F14" s="7"/>
      <c r="G14" s="8"/>
      <c r="H14" s="7"/>
      <c r="I14" s="8"/>
      <c r="J14" s="9"/>
      <c r="K14" s="8"/>
      <c r="L14" s="7"/>
      <c r="M14" s="8"/>
      <c r="N14" s="9"/>
      <c r="O14" s="8"/>
      <c r="P14" s="7"/>
      <c r="Q14" s="8"/>
      <c r="R14" s="7"/>
      <c r="S14" s="8"/>
      <c r="T14" s="7"/>
      <c r="U14" s="8"/>
    </row>
    <row r="15" spans="1:21" ht="15.75" thickBot="1" x14ac:dyDescent="0.3">
      <c r="A15" s="6"/>
      <c r="B15" s="7"/>
      <c r="C15" s="8"/>
      <c r="D15" s="7"/>
      <c r="E15" s="8"/>
      <c r="F15" s="7"/>
      <c r="G15" s="8"/>
      <c r="H15" s="7"/>
      <c r="I15" s="8"/>
      <c r="J15" s="9"/>
      <c r="K15" s="8"/>
      <c r="L15" s="7"/>
      <c r="M15" s="8"/>
      <c r="N15" s="9"/>
      <c r="O15" s="8"/>
      <c r="P15" s="7"/>
      <c r="Q15" s="8"/>
      <c r="R15" s="7"/>
      <c r="S15" s="10"/>
      <c r="T15" s="7"/>
      <c r="U15" s="8"/>
    </row>
    <row r="16" spans="1:21" ht="15.75" thickBot="1" x14ac:dyDescent="0.3">
      <c r="A16" s="6"/>
      <c r="B16" s="7"/>
      <c r="C16" s="8"/>
      <c r="D16" s="7"/>
      <c r="E16" s="8"/>
      <c r="F16" s="7"/>
      <c r="G16" s="8"/>
      <c r="H16" s="7"/>
      <c r="I16" s="8"/>
      <c r="J16" s="9"/>
      <c r="K16" s="8"/>
      <c r="L16" s="7"/>
      <c r="M16" s="8"/>
      <c r="N16" s="9"/>
      <c r="O16" s="8"/>
      <c r="P16" s="7"/>
      <c r="Q16" s="8"/>
      <c r="R16" s="7"/>
      <c r="S16" s="8"/>
      <c r="T16" s="7"/>
      <c r="U16" s="8"/>
    </row>
    <row r="17" spans="1:21" ht="15.75" thickBot="1" x14ac:dyDescent="0.3">
      <c r="A17" s="6"/>
      <c r="B17" s="7"/>
      <c r="C17" s="8"/>
      <c r="D17" s="7"/>
      <c r="E17" s="8"/>
      <c r="F17" s="7"/>
      <c r="G17" s="8"/>
      <c r="H17" s="7"/>
      <c r="I17" s="8"/>
      <c r="J17" s="9"/>
      <c r="K17" s="8"/>
      <c r="L17" s="7"/>
      <c r="M17" s="8"/>
      <c r="N17" s="9"/>
      <c r="O17" s="8"/>
      <c r="P17" s="7"/>
      <c r="Q17" s="8"/>
      <c r="R17" s="7"/>
      <c r="S17" s="8"/>
      <c r="T17" s="7"/>
      <c r="U17" s="8"/>
    </row>
    <row r="18" spans="1:21" ht="15.75" thickBot="1" x14ac:dyDescent="0.3">
      <c r="A18" s="6"/>
      <c r="B18" s="7"/>
      <c r="C18" s="8"/>
      <c r="D18" s="7"/>
      <c r="E18" s="8"/>
      <c r="F18" s="7"/>
      <c r="G18" s="8"/>
      <c r="H18" s="7"/>
      <c r="I18" s="8"/>
      <c r="J18" s="9"/>
      <c r="K18" s="8"/>
      <c r="L18" s="7"/>
      <c r="M18" s="8"/>
      <c r="N18" s="9"/>
      <c r="O18" s="8"/>
      <c r="P18" s="7"/>
      <c r="Q18" s="8"/>
      <c r="R18" s="7"/>
      <c r="S18" s="8"/>
      <c r="T18" s="7"/>
      <c r="U18" s="8"/>
    </row>
    <row r="19" spans="1:21" ht="15.75" thickBot="1" x14ac:dyDescent="0.3">
      <c r="A19" s="6"/>
      <c r="B19" s="7"/>
      <c r="C19" s="8"/>
      <c r="D19" s="7"/>
      <c r="E19" s="8"/>
      <c r="F19" s="7"/>
      <c r="G19" s="8"/>
      <c r="H19" s="7"/>
      <c r="I19" s="8"/>
      <c r="J19" s="9"/>
      <c r="K19" s="8"/>
      <c r="L19" s="7"/>
      <c r="M19" s="8"/>
      <c r="N19" s="9"/>
      <c r="O19" s="8"/>
      <c r="P19" s="7"/>
      <c r="Q19" s="8"/>
      <c r="R19" s="7"/>
      <c r="S19" s="8"/>
      <c r="T19" s="7"/>
      <c r="U19" s="8"/>
    </row>
    <row r="20" spans="1:21" ht="15.75" thickBot="1" x14ac:dyDescent="0.3">
      <c r="A20" s="6"/>
      <c r="B20" s="7"/>
      <c r="C20" s="8"/>
      <c r="D20" s="7"/>
      <c r="E20" s="8"/>
      <c r="F20" s="7"/>
      <c r="G20" s="8"/>
      <c r="H20" s="7"/>
      <c r="I20" s="8"/>
      <c r="J20" s="9"/>
      <c r="K20" s="8"/>
      <c r="L20" s="7"/>
      <c r="M20" s="8"/>
      <c r="N20" s="9"/>
      <c r="O20" s="8"/>
      <c r="P20" s="7"/>
      <c r="Q20" s="8"/>
      <c r="R20" s="7"/>
      <c r="S20" s="8"/>
      <c r="T20" s="7"/>
      <c r="U20" s="8"/>
    </row>
    <row r="21" spans="1:21" ht="15.75" thickBot="1" x14ac:dyDescent="0.3">
      <c r="A21" s="6"/>
      <c r="B21" s="7"/>
      <c r="C21" s="8"/>
      <c r="D21" s="7"/>
      <c r="E21" s="8"/>
      <c r="F21" s="7"/>
      <c r="G21" s="8"/>
      <c r="H21" s="7"/>
      <c r="I21" s="8"/>
      <c r="J21" s="9"/>
      <c r="K21" s="8"/>
      <c r="L21" s="7"/>
      <c r="M21" s="8"/>
      <c r="N21" s="9"/>
      <c r="O21" s="8"/>
      <c r="P21" s="7"/>
      <c r="Q21" s="8"/>
      <c r="R21" s="7"/>
      <c r="S21" s="8"/>
      <c r="T21" s="7"/>
      <c r="U21" s="8"/>
    </row>
    <row r="22" spans="1:21" ht="15.75" thickBot="1" x14ac:dyDescent="0.3">
      <c r="A22" s="6"/>
      <c r="B22" s="7"/>
      <c r="C22" s="8"/>
      <c r="D22" s="7"/>
      <c r="E22" s="8"/>
      <c r="F22" s="7"/>
      <c r="G22" s="8"/>
      <c r="H22" s="7"/>
      <c r="I22" s="8"/>
      <c r="J22" s="9"/>
      <c r="K22" s="8"/>
      <c r="L22" s="7"/>
      <c r="M22" s="8"/>
      <c r="N22" s="9"/>
      <c r="O22" s="8"/>
      <c r="P22" s="7"/>
      <c r="Q22" s="8"/>
      <c r="R22" s="7"/>
      <c r="S22" s="8"/>
      <c r="T22" s="7"/>
      <c r="U22" s="8"/>
    </row>
    <row r="23" spans="1:21" ht="15.75" thickBot="1" x14ac:dyDescent="0.3">
      <c r="A23" s="6"/>
      <c r="B23" s="7"/>
      <c r="C23" s="8"/>
      <c r="D23" s="7"/>
      <c r="E23" s="8"/>
      <c r="F23" s="7"/>
      <c r="G23" s="8"/>
      <c r="H23" s="7"/>
      <c r="I23" s="8"/>
      <c r="J23" s="9"/>
      <c r="K23" s="8"/>
      <c r="L23" s="7"/>
      <c r="M23" s="8"/>
      <c r="N23" s="9"/>
      <c r="O23" s="8"/>
      <c r="P23" s="7"/>
      <c r="Q23" s="8"/>
      <c r="R23" s="7"/>
      <c r="S23" s="8"/>
      <c r="T23" s="7"/>
      <c r="U23" s="8"/>
    </row>
    <row r="24" spans="1:21" ht="15.75" thickBot="1" x14ac:dyDescent="0.3">
      <c r="A24" s="6"/>
      <c r="B24" s="7"/>
      <c r="C24" s="8"/>
      <c r="D24" s="7"/>
      <c r="E24" s="8"/>
      <c r="F24" s="7"/>
      <c r="G24" s="8"/>
      <c r="H24" s="7"/>
      <c r="I24" s="8"/>
      <c r="J24" s="9"/>
      <c r="K24" s="8"/>
      <c r="L24" s="7"/>
      <c r="M24" s="8"/>
      <c r="N24" s="9"/>
      <c r="O24" s="8"/>
      <c r="P24" s="7"/>
      <c r="Q24" s="8"/>
      <c r="R24" s="7"/>
      <c r="S24" s="8"/>
      <c r="T24" s="7"/>
      <c r="U24" s="8"/>
    </row>
    <row r="25" spans="1:21" ht="15.75" thickBot="1" x14ac:dyDescent="0.3">
      <c r="A25" s="6"/>
      <c r="B25" s="7"/>
      <c r="C25" s="8"/>
      <c r="D25" s="7"/>
      <c r="E25" s="8"/>
      <c r="F25" s="7"/>
      <c r="G25" s="8"/>
      <c r="H25" s="7"/>
      <c r="I25" s="8"/>
      <c r="J25" s="9"/>
      <c r="K25" s="8"/>
      <c r="L25" s="7"/>
      <c r="M25" s="8"/>
      <c r="N25" s="9"/>
      <c r="O25" s="8"/>
      <c r="P25" s="7"/>
      <c r="Q25" s="8"/>
      <c r="R25" s="7"/>
      <c r="S25" s="8"/>
      <c r="T25" s="7"/>
      <c r="U25" s="8"/>
    </row>
    <row r="26" spans="1:21" ht="15.75" thickBot="1" x14ac:dyDescent="0.3">
      <c r="A26" s="6"/>
      <c r="B26" s="7"/>
      <c r="C26" s="8"/>
      <c r="D26" s="7"/>
      <c r="E26" s="8"/>
      <c r="F26" s="7"/>
      <c r="G26" s="8"/>
      <c r="H26" s="7"/>
      <c r="I26" s="8"/>
      <c r="J26" s="9"/>
      <c r="K26" s="8"/>
      <c r="L26" s="7"/>
      <c r="M26" s="8"/>
      <c r="N26" s="9"/>
      <c r="O26" s="8"/>
      <c r="P26" s="7"/>
      <c r="Q26" s="8"/>
      <c r="R26" s="7"/>
      <c r="S26" s="8"/>
      <c r="T26" s="7"/>
      <c r="U26" s="8"/>
    </row>
    <row r="27" spans="1:21" ht="15.75" thickBot="1" x14ac:dyDescent="0.3">
      <c r="A27" s="6"/>
      <c r="B27" s="7"/>
      <c r="C27" s="8"/>
      <c r="D27" s="7"/>
      <c r="E27" s="8"/>
      <c r="F27" s="7"/>
      <c r="G27" s="8"/>
      <c r="H27" s="7"/>
      <c r="I27" s="8"/>
      <c r="J27" s="9"/>
      <c r="K27" s="8"/>
      <c r="L27" s="7"/>
      <c r="M27" s="8"/>
      <c r="N27" s="9"/>
      <c r="O27" s="8"/>
      <c r="P27" s="7"/>
      <c r="Q27" s="8"/>
      <c r="R27" s="7"/>
      <c r="S27" s="8"/>
      <c r="T27" s="7"/>
      <c r="U27" s="8"/>
    </row>
    <row r="28" spans="1:21" ht="15.75" thickBot="1" x14ac:dyDescent="0.3">
      <c r="A28" s="6"/>
      <c r="B28" s="7"/>
      <c r="C28" s="8"/>
      <c r="D28" s="7"/>
      <c r="E28" s="8"/>
      <c r="F28" s="7"/>
      <c r="G28" s="8"/>
      <c r="H28" s="7"/>
      <c r="I28" s="8"/>
      <c r="J28" s="9"/>
      <c r="K28" s="8"/>
      <c r="L28" s="7"/>
      <c r="M28" s="8"/>
      <c r="N28" s="9"/>
      <c r="O28" s="8"/>
      <c r="P28" s="7"/>
      <c r="Q28" s="8"/>
      <c r="R28" s="7"/>
      <c r="S28" s="8"/>
      <c r="T28" s="7"/>
      <c r="U28" s="8"/>
    </row>
    <row r="29" spans="1:21" ht="15.75" thickBot="1" x14ac:dyDescent="0.3">
      <c r="A29" s="6"/>
      <c r="B29" s="7"/>
      <c r="C29" s="8"/>
      <c r="D29" s="7"/>
      <c r="E29" s="8"/>
      <c r="F29" s="7"/>
      <c r="G29" s="8"/>
      <c r="H29" s="7"/>
      <c r="I29" s="8"/>
      <c r="J29" s="9"/>
      <c r="K29" s="8"/>
      <c r="L29" s="7"/>
      <c r="M29" s="8"/>
      <c r="N29" s="9"/>
      <c r="O29" s="8"/>
      <c r="P29" s="7"/>
      <c r="Q29" s="8"/>
      <c r="R29" s="7"/>
      <c r="S29" s="8"/>
      <c r="T29" s="7"/>
      <c r="U29" s="8"/>
    </row>
    <row r="30" spans="1:21" ht="15.75" thickBot="1" x14ac:dyDescent="0.3">
      <c r="A30" s="6"/>
      <c r="B30" s="7"/>
      <c r="C30" s="8"/>
      <c r="D30" s="7"/>
      <c r="E30" s="8"/>
      <c r="F30" s="7"/>
      <c r="G30" s="8"/>
      <c r="H30" s="7"/>
      <c r="I30" s="8"/>
      <c r="J30" s="9"/>
      <c r="K30" s="8"/>
      <c r="L30" s="7"/>
      <c r="M30" s="8"/>
      <c r="N30" s="9"/>
      <c r="O30" s="8"/>
      <c r="P30" s="7"/>
      <c r="Q30" s="8"/>
      <c r="R30" s="7"/>
      <c r="S30" s="8"/>
      <c r="T30" s="7"/>
      <c r="U30" s="8"/>
    </row>
    <row r="31" spans="1:21" ht="15.75" thickBot="1" x14ac:dyDescent="0.3">
      <c r="A31" s="6"/>
      <c r="B31" s="7"/>
      <c r="C31" s="8"/>
      <c r="D31" s="7"/>
      <c r="E31" s="8"/>
      <c r="F31" s="7"/>
      <c r="G31" s="8"/>
      <c r="H31" s="7"/>
      <c r="I31" s="8"/>
      <c r="J31" s="9"/>
      <c r="K31" s="8"/>
      <c r="L31" s="7"/>
      <c r="M31" s="8"/>
      <c r="N31" s="9"/>
      <c r="O31" s="8"/>
      <c r="P31" s="7"/>
      <c r="Q31" s="8"/>
      <c r="R31" s="7"/>
      <c r="S31" s="8"/>
      <c r="T31" s="7"/>
      <c r="U31" s="8"/>
    </row>
    <row r="32" spans="1:21" ht="15.75" thickBot="1" x14ac:dyDescent="0.3">
      <c r="A32" s="6"/>
      <c r="B32" s="7"/>
      <c r="C32" s="8"/>
      <c r="D32" s="7"/>
      <c r="E32" s="8"/>
      <c r="F32" s="7"/>
      <c r="G32" s="8"/>
      <c r="H32" s="7"/>
      <c r="I32" s="8"/>
      <c r="J32" s="9"/>
      <c r="K32" s="8"/>
      <c r="L32" s="7"/>
      <c r="M32" s="8"/>
      <c r="N32" s="9"/>
      <c r="O32" s="8"/>
      <c r="P32" s="7"/>
      <c r="Q32" s="8"/>
      <c r="R32" s="7"/>
      <c r="S32" s="8"/>
      <c r="T32" s="7"/>
      <c r="U32" s="8"/>
    </row>
    <row r="33" spans="1:23" ht="15.75" thickBot="1" x14ac:dyDescent="0.3">
      <c r="A33" s="6"/>
      <c r="B33" s="7"/>
      <c r="C33" s="8"/>
      <c r="D33" s="7"/>
      <c r="E33" s="8"/>
      <c r="F33" s="7"/>
      <c r="G33" s="8"/>
      <c r="H33" s="7"/>
      <c r="I33" s="8"/>
      <c r="J33" s="9"/>
      <c r="K33" s="8"/>
      <c r="L33" s="7"/>
      <c r="M33" s="8"/>
      <c r="N33" s="9"/>
      <c r="O33" s="8"/>
      <c r="P33" s="7"/>
      <c r="Q33" s="8"/>
      <c r="R33" s="7"/>
      <c r="S33" s="8"/>
      <c r="T33" s="7"/>
      <c r="U33" s="8"/>
    </row>
    <row r="34" spans="1:23" ht="15.75" thickBot="1" x14ac:dyDescent="0.3">
      <c r="A34" s="6"/>
      <c r="B34" s="7"/>
      <c r="C34" s="8"/>
      <c r="D34" s="7"/>
      <c r="E34" s="8"/>
      <c r="F34" s="7"/>
      <c r="G34" s="8"/>
      <c r="H34" s="7"/>
      <c r="I34" s="8"/>
      <c r="J34" s="9"/>
      <c r="K34" s="8"/>
      <c r="L34" s="7"/>
      <c r="M34" s="8"/>
      <c r="N34" s="9"/>
      <c r="O34" s="8"/>
      <c r="P34" s="7"/>
      <c r="Q34" s="8"/>
      <c r="R34" s="7"/>
      <c r="S34" s="8"/>
      <c r="T34" s="7"/>
      <c r="U34" s="8"/>
    </row>
    <row r="35" spans="1:23" ht="15.75" thickBot="1" x14ac:dyDescent="0.3">
      <c r="A35" s="6"/>
      <c r="B35" s="7"/>
      <c r="C35" s="8"/>
      <c r="D35" s="7"/>
      <c r="E35" s="8"/>
      <c r="F35" s="7"/>
      <c r="G35" s="8"/>
      <c r="H35" s="7"/>
      <c r="I35" s="8"/>
      <c r="J35" s="9"/>
      <c r="K35" s="8"/>
      <c r="L35" s="7"/>
      <c r="M35" s="8"/>
      <c r="N35" s="9"/>
      <c r="O35" s="8"/>
      <c r="P35" s="7"/>
      <c r="Q35" s="8"/>
      <c r="R35" s="7"/>
      <c r="S35" s="8"/>
      <c r="T35" s="7"/>
      <c r="U35" s="8"/>
    </row>
    <row r="36" spans="1:23" ht="19.5" thickBot="1" x14ac:dyDescent="0.3">
      <c r="A36" s="6"/>
      <c r="B36" s="7" t="s">
        <v>25</v>
      </c>
      <c r="C36" s="17">
        <f>SUM(C13:C35)</f>
        <v>0</v>
      </c>
      <c r="D36" s="17">
        <f t="shared" ref="D36:U36" si="0">SUM(D13:D35)</f>
        <v>0</v>
      </c>
      <c r="E36" s="17">
        <f t="shared" si="0"/>
        <v>0</v>
      </c>
      <c r="F36" s="17">
        <f t="shared" si="0"/>
        <v>0</v>
      </c>
      <c r="G36" s="17">
        <f t="shared" si="0"/>
        <v>0</v>
      </c>
      <c r="H36" s="17">
        <f t="shared" si="0"/>
        <v>0</v>
      </c>
      <c r="I36" s="17">
        <f t="shared" si="0"/>
        <v>0</v>
      </c>
      <c r="J36" s="17">
        <f t="shared" si="0"/>
        <v>0</v>
      </c>
      <c r="K36" s="17">
        <f t="shared" si="0"/>
        <v>0</v>
      </c>
      <c r="L36" s="17">
        <f t="shared" si="0"/>
        <v>0</v>
      </c>
      <c r="M36" s="17">
        <f t="shared" si="0"/>
        <v>0</v>
      </c>
      <c r="N36" s="17">
        <f t="shared" si="0"/>
        <v>0</v>
      </c>
      <c r="O36" s="17">
        <f t="shared" si="0"/>
        <v>0</v>
      </c>
      <c r="P36" s="17">
        <f t="shared" si="0"/>
        <v>0</v>
      </c>
      <c r="Q36" s="17">
        <f t="shared" si="0"/>
        <v>0</v>
      </c>
      <c r="R36" s="17">
        <f t="shared" si="0"/>
        <v>0</v>
      </c>
      <c r="S36" s="17">
        <f t="shared" si="0"/>
        <v>0</v>
      </c>
      <c r="T36" s="17">
        <f t="shared" si="0"/>
        <v>0</v>
      </c>
      <c r="U36" s="17">
        <f t="shared" si="0"/>
        <v>0</v>
      </c>
      <c r="V36" s="18">
        <f>SUM(C36:U36)</f>
        <v>0</v>
      </c>
      <c r="W36" t="s">
        <v>29</v>
      </c>
    </row>
    <row r="37" spans="1:23" ht="19.5" thickBot="1" x14ac:dyDescent="0.35">
      <c r="A37" s="6" t="s">
        <v>26</v>
      </c>
      <c r="B37" s="7"/>
      <c r="C37" s="19">
        <f>C36*49</f>
        <v>0</v>
      </c>
      <c r="D37" s="19">
        <f>D36*85</f>
        <v>0</v>
      </c>
      <c r="E37" s="19">
        <f>E36*44</f>
        <v>0</v>
      </c>
      <c r="F37" s="19">
        <f>F36*77</f>
        <v>0</v>
      </c>
      <c r="G37" s="19">
        <f>G36*60</f>
        <v>0</v>
      </c>
      <c r="H37" s="19">
        <f>H36*34</f>
        <v>0</v>
      </c>
      <c r="I37" s="19">
        <f>I36*43</f>
        <v>0</v>
      </c>
      <c r="J37" s="19">
        <f>J36*43</f>
        <v>0</v>
      </c>
      <c r="K37" s="19">
        <f>K36*24</f>
        <v>0</v>
      </c>
      <c r="L37" s="19">
        <f>L36*24</f>
        <v>0</v>
      </c>
      <c r="M37" s="19">
        <f>M36*27</f>
        <v>0</v>
      </c>
      <c r="N37" s="19">
        <f>N36*27</f>
        <v>0</v>
      </c>
      <c r="O37" s="19">
        <f>O36*30</f>
        <v>0</v>
      </c>
      <c r="P37" s="19">
        <f>P36*23</f>
        <v>0</v>
      </c>
      <c r="Q37" s="19">
        <f>Q36*17</f>
        <v>0</v>
      </c>
      <c r="R37" s="19">
        <f>R36*19</f>
        <v>0</v>
      </c>
      <c r="S37" s="19">
        <f>S36*12</f>
        <v>0</v>
      </c>
      <c r="T37" s="19">
        <f>T36*12</f>
        <v>0</v>
      </c>
      <c r="U37" s="19">
        <f>U36*32</f>
        <v>0</v>
      </c>
      <c r="V37" s="20">
        <f>SUM(C37:U37)</f>
        <v>0</v>
      </c>
      <c r="W37" t="s">
        <v>28</v>
      </c>
    </row>
  </sheetData>
  <mergeCells count="27">
    <mergeCell ref="K1:K11"/>
    <mergeCell ref="A8:B8"/>
    <mergeCell ref="A10:B10"/>
    <mergeCell ref="C1:C11"/>
    <mergeCell ref="D1:D11"/>
    <mergeCell ref="E1:E11"/>
    <mergeCell ref="A1:B1"/>
    <mergeCell ref="A2:B2"/>
    <mergeCell ref="A3:B3"/>
    <mergeCell ref="A4:B4"/>
    <mergeCell ref="A6:B6"/>
    <mergeCell ref="A7:B7"/>
    <mergeCell ref="F1:F11"/>
    <mergeCell ref="G1:G11"/>
    <mergeCell ref="H1:H11"/>
    <mergeCell ref="I1:I11"/>
    <mergeCell ref="J1:J11"/>
    <mergeCell ref="R1:R11"/>
    <mergeCell ref="S1:S11"/>
    <mergeCell ref="T1:T11"/>
    <mergeCell ref="U1:U11"/>
    <mergeCell ref="L1:L11"/>
    <mergeCell ref="M1:M11"/>
    <mergeCell ref="N1:N11"/>
    <mergeCell ref="O1:O11"/>
    <mergeCell ref="P1:P11"/>
    <mergeCell ref="Q1:Q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B62C9-BFBF-400A-B906-F4D73B422BFE}">
  <sheetPr>
    <tabColor rgb="FFFFFF00"/>
  </sheetPr>
  <dimension ref="A1:T37"/>
  <sheetViews>
    <sheetView zoomScaleNormal="100" workbookViewId="0">
      <selection activeCell="E30" sqref="E30"/>
    </sheetView>
  </sheetViews>
  <sheetFormatPr defaultRowHeight="15" x14ac:dyDescent="0.25"/>
  <cols>
    <col min="1" max="1" width="25.5703125" customWidth="1"/>
    <col min="2" max="2" width="13.7109375" customWidth="1"/>
  </cols>
  <sheetData>
    <row r="1" spans="1:18" ht="39" customHeight="1" x14ac:dyDescent="0.25">
      <c r="A1" s="34" t="s">
        <v>0</v>
      </c>
      <c r="B1" s="35"/>
      <c r="C1" s="48" t="s">
        <v>30</v>
      </c>
      <c r="D1" s="42" t="s">
        <v>31</v>
      </c>
      <c r="E1" s="48" t="s">
        <v>32</v>
      </c>
      <c r="F1" s="42" t="s">
        <v>33</v>
      </c>
      <c r="G1" s="48" t="s">
        <v>34</v>
      </c>
      <c r="H1" s="42" t="s">
        <v>35</v>
      </c>
      <c r="I1" s="48" t="s">
        <v>36</v>
      </c>
      <c r="J1" s="45" t="s">
        <v>37</v>
      </c>
      <c r="K1" s="48" t="s">
        <v>38</v>
      </c>
      <c r="L1" s="45" t="s">
        <v>39</v>
      </c>
      <c r="M1" s="48" t="s">
        <v>40</v>
      </c>
      <c r="N1" s="42" t="s">
        <v>41</v>
      </c>
      <c r="O1" s="48" t="s">
        <v>42</v>
      </c>
      <c r="P1" s="42" t="s">
        <v>43</v>
      </c>
      <c r="Q1" s="48" t="s">
        <v>44</v>
      </c>
      <c r="R1" s="42" t="s">
        <v>45</v>
      </c>
    </row>
    <row r="2" spans="1:18" x14ac:dyDescent="0.25">
      <c r="A2" s="36"/>
      <c r="B2" s="37"/>
      <c r="C2" s="49"/>
      <c r="D2" s="43"/>
      <c r="E2" s="49"/>
      <c r="F2" s="43"/>
      <c r="G2" s="49"/>
      <c r="H2" s="43"/>
      <c r="I2" s="49"/>
      <c r="J2" s="46"/>
      <c r="K2" s="49"/>
      <c r="L2" s="46"/>
      <c r="M2" s="49"/>
      <c r="N2" s="43"/>
      <c r="O2" s="49"/>
      <c r="P2" s="43"/>
      <c r="Q2" s="49"/>
      <c r="R2" s="43"/>
    </row>
    <row r="3" spans="1:18" x14ac:dyDescent="0.25">
      <c r="A3" s="36"/>
      <c r="B3" s="37"/>
      <c r="C3" s="49"/>
      <c r="D3" s="43"/>
      <c r="E3" s="49"/>
      <c r="F3" s="43"/>
      <c r="G3" s="49"/>
      <c r="H3" s="43"/>
      <c r="I3" s="49"/>
      <c r="J3" s="46"/>
      <c r="K3" s="49"/>
      <c r="L3" s="46"/>
      <c r="M3" s="49"/>
      <c r="N3" s="43"/>
      <c r="O3" s="49"/>
      <c r="P3" s="43"/>
      <c r="Q3" s="49"/>
      <c r="R3" s="43"/>
    </row>
    <row r="4" spans="1:18" x14ac:dyDescent="0.25">
      <c r="A4" s="38"/>
      <c r="B4" s="39"/>
      <c r="C4" s="49"/>
      <c r="D4" s="43"/>
      <c r="E4" s="49"/>
      <c r="F4" s="43"/>
      <c r="G4" s="49"/>
      <c r="H4" s="43"/>
      <c r="I4" s="49"/>
      <c r="J4" s="46"/>
      <c r="K4" s="49"/>
      <c r="L4" s="46"/>
      <c r="M4" s="49"/>
      <c r="N4" s="43"/>
      <c r="O4" s="49"/>
      <c r="P4" s="43"/>
      <c r="Q4" s="49"/>
      <c r="R4" s="43"/>
    </row>
    <row r="5" spans="1:18" ht="15.75" thickBot="1" x14ac:dyDescent="0.3">
      <c r="A5" s="12"/>
      <c r="B5" s="13"/>
      <c r="C5" s="49"/>
      <c r="D5" s="43"/>
      <c r="E5" s="49"/>
      <c r="F5" s="43"/>
      <c r="G5" s="49"/>
      <c r="H5" s="43"/>
      <c r="I5" s="49"/>
      <c r="J5" s="46"/>
      <c r="K5" s="49"/>
      <c r="L5" s="46"/>
      <c r="M5" s="49"/>
      <c r="N5" s="43"/>
      <c r="O5" s="49"/>
      <c r="P5" s="43"/>
      <c r="Q5" s="49"/>
      <c r="R5" s="43"/>
    </row>
    <row r="6" spans="1:18" x14ac:dyDescent="0.25">
      <c r="A6" s="40"/>
      <c r="B6" s="41"/>
      <c r="C6" s="49"/>
      <c r="D6" s="43"/>
      <c r="E6" s="49"/>
      <c r="F6" s="43"/>
      <c r="G6" s="49"/>
      <c r="H6" s="43"/>
      <c r="I6" s="49"/>
      <c r="J6" s="46"/>
      <c r="K6" s="49"/>
      <c r="L6" s="46"/>
      <c r="M6" s="49"/>
      <c r="N6" s="43"/>
      <c r="O6" s="49"/>
      <c r="P6" s="43"/>
      <c r="Q6" s="49"/>
      <c r="R6" s="43"/>
    </row>
    <row r="7" spans="1:18" ht="30" customHeight="1" x14ac:dyDescent="0.25">
      <c r="A7" s="30" t="s">
        <v>27</v>
      </c>
      <c r="B7" s="31"/>
      <c r="C7" s="49"/>
      <c r="D7" s="43"/>
      <c r="E7" s="49"/>
      <c r="F7" s="43"/>
      <c r="G7" s="49"/>
      <c r="H7" s="43"/>
      <c r="I7" s="49"/>
      <c r="J7" s="46"/>
      <c r="K7" s="49"/>
      <c r="L7" s="46"/>
      <c r="M7" s="49"/>
      <c r="N7" s="43"/>
      <c r="O7" s="49"/>
      <c r="P7" s="43"/>
      <c r="Q7" s="49"/>
      <c r="R7" s="43"/>
    </row>
    <row r="8" spans="1:18" x14ac:dyDescent="0.25">
      <c r="A8" s="30"/>
      <c r="B8" s="31"/>
      <c r="C8" s="49"/>
      <c r="D8" s="43"/>
      <c r="E8" s="49"/>
      <c r="F8" s="43"/>
      <c r="G8" s="49"/>
      <c r="H8" s="43"/>
      <c r="I8" s="49"/>
      <c r="J8" s="46"/>
      <c r="K8" s="49"/>
      <c r="L8" s="46"/>
      <c r="M8" s="49"/>
      <c r="N8" s="43"/>
      <c r="O8" s="49"/>
      <c r="P8" s="43"/>
      <c r="Q8" s="49"/>
      <c r="R8" s="43"/>
    </row>
    <row r="9" spans="1:18" ht="15.75" thickBot="1" x14ac:dyDescent="0.3">
      <c r="A9" s="12"/>
      <c r="B9" s="13"/>
      <c r="C9" s="49"/>
      <c r="D9" s="43"/>
      <c r="E9" s="49"/>
      <c r="F9" s="43"/>
      <c r="G9" s="49"/>
      <c r="H9" s="43"/>
      <c r="I9" s="49"/>
      <c r="J9" s="46"/>
      <c r="K9" s="49"/>
      <c r="L9" s="46"/>
      <c r="M9" s="49"/>
      <c r="N9" s="43"/>
      <c r="O9" s="49"/>
      <c r="P9" s="43"/>
      <c r="Q9" s="49"/>
      <c r="R9" s="43"/>
    </row>
    <row r="10" spans="1:18" x14ac:dyDescent="0.25">
      <c r="A10" s="40" t="s">
        <v>46</v>
      </c>
      <c r="B10" s="41"/>
      <c r="C10" s="49"/>
      <c r="D10" s="43"/>
      <c r="E10" s="49"/>
      <c r="F10" s="43"/>
      <c r="G10" s="49"/>
      <c r="H10" s="43"/>
      <c r="I10" s="49"/>
      <c r="J10" s="46"/>
      <c r="K10" s="49"/>
      <c r="L10" s="46"/>
      <c r="M10" s="49"/>
      <c r="N10" s="43"/>
      <c r="O10" s="49"/>
      <c r="P10" s="43"/>
      <c r="Q10" s="49"/>
      <c r="R10" s="43"/>
    </row>
    <row r="11" spans="1:18" ht="15.75" thickBot="1" x14ac:dyDescent="0.3">
      <c r="A11" s="32"/>
      <c r="B11" s="33"/>
      <c r="C11" s="50"/>
      <c r="D11" s="44"/>
      <c r="E11" s="50"/>
      <c r="F11" s="44"/>
      <c r="G11" s="50"/>
      <c r="H11" s="44"/>
      <c r="I11" s="50"/>
      <c r="J11" s="47"/>
      <c r="K11" s="50"/>
      <c r="L11" s="47"/>
      <c r="M11" s="50"/>
      <c r="N11" s="44"/>
      <c r="O11" s="50"/>
      <c r="P11" s="44"/>
      <c r="Q11" s="50"/>
      <c r="R11" s="44"/>
    </row>
    <row r="12" spans="1:18" ht="40.5" customHeight="1" thickBot="1" x14ac:dyDescent="0.3">
      <c r="A12" s="1" t="s">
        <v>22</v>
      </c>
      <c r="B12" s="2" t="s">
        <v>47</v>
      </c>
      <c r="C12" s="14">
        <v>8360</v>
      </c>
      <c r="D12" s="15">
        <v>8361</v>
      </c>
      <c r="E12" s="14">
        <v>8362</v>
      </c>
      <c r="F12" s="15">
        <v>8363</v>
      </c>
      <c r="G12" s="14">
        <v>8364</v>
      </c>
      <c r="H12" s="15">
        <v>7982</v>
      </c>
      <c r="I12" s="14">
        <v>8983</v>
      </c>
      <c r="J12" s="16">
        <v>8984</v>
      </c>
      <c r="K12" s="14">
        <v>8989</v>
      </c>
      <c r="L12" s="16">
        <v>8993</v>
      </c>
      <c r="M12" s="14">
        <v>8994</v>
      </c>
      <c r="N12" s="15">
        <v>8999</v>
      </c>
      <c r="O12" s="14">
        <v>9500</v>
      </c>
      <c r="P12" s="15">
        <v>7190</v>
      </c>
      <c r="Q12" s="14">
        <v>7191</v>
      </c>
      <c r="R12" s="15">
        <v>7192</v>
      </c>
    </row>
    <row r="13" spans="1:18" ht="15.75" thickBot="1" x14ac:dyDescent="0.3">
      <c r="A13" s="6"/>
      <c r="B13" s="7"/>
      <c r="C13" s="8"/>
      <c r="D13" s="7"/>
      <c r="E13" s="8"/>
      <c r="F13" s="7"/>
      <c r="G13" s="8"/>
      <c r="H13" s="7"/>
      <c r="I13" s="8"/>
      <c r="J13" s="9"/>
      <c r="K13" s="8"/>
      <c r="L13" s="9"/>
      <c r="M13" s="8"/>
      <c r="N13" s="7"/>
      <c r="O13" s="8"/>
      <c r="P13" s="7"/>
      <c r="Q13" s="8"/>
      <c r="R13" s="7"/>
    </row>
    <row r="14" spans="1:18" ht="15.75" thickBot="1" x14ac:dyDescent="0.3">
      <c r="A14" s="6"/>
      <c r="B14" s="7"/>
      <c r="C14" s="8"/>
      <c r="D14" s="7"/>
      <c r="E14" s="8"/>
      <c r="F14" s="7"/>
      <c r="G14" s="8"/>
      <c r="H14" s="7"/>
      <c r="I14" s="8"/>
      <c r="J14" s="9"/>
      <c r="K14" s="8"/>
      <c r="L14" s="9"/>
      <c r="M14" s="8"/>
      <c r="N14" s="7"/>
      <c r="O14" s="8"/>
      <c r="P14" s="7"/>
      <c r="Q14" s="8"/>
      <c r="R14" s="7"/>
    </row>
    <row r="15" spans="1:18" ht="15.75" thickBot="1" x14ac:dyDescent="0.3">
      <c r="A15" s="6"/>
      <c r="B15" s="7"/>
      <c r="C15" s="8"/>
      <c r="D15" s="7"/>
      <c r="E15" s="8"/>
      <c r="F15" s="7"/>
      <c r="G15" s="8"/>
      <c r="H15" s="7"/>
      <c r="I15" s="8"/>
      <c r="J15" s="9"/>
      <c r="K15" s="8"/>
      <c r="L15" s="9"/>
      <c r="M15" s="8"/>
      <c r="N15" s="7"/>
      <c r="O15" s="8"/>
      <c r="P15" s="7"/>
      <c r="Q15" s="10" t="s">
        <v>24</v>
      </c>
      <c r="R15" s="7"/>
    </row>
    <row r="16" spans="1:18" ht="15.75" thickBot="1" x14ac:dyDescent="0.3">
      <c r="A16" s="6"/>
      <c r="B16" s="7"/>
      <c r="C16" s="8"/>
      <c r="D16" s="7"/>
      <c r="E16" s="8"/>
      <c r="F16" s="7"/>
      <c r="G16" s="8"/>
      <c r="H16" s="7"/>
      <c r="I16" s="8"/>
      <c r="J16" s="9"/>
      <c r="K16" s="8"/>
      <c r="L16" s="9"/>
      <c r="M16" s="8"/>
      <c r="N16" s="7"/>
      <c r="O16" s="8"/>
      <c r="P16" s="7"/>
      <c r="Q16" s="8"/>
      <c r="R16" s="7"/>
    </row>
    <row r="17" spans="1:19" ht="15.75" thickBot="1" x14ac:dyDescent="0.3">
      <c r="A17" s="6"/>
      <c r="B17" s="7"/>
      <c r="C17" s="8"/>
      <c r="D17" s="7"/>
      <c r="E17" s="8"/>
      <c r="F17" s="7"/>
      <c r="G17" s="8"/>
      <c r="H17" s="7"/>
      <c r="I17" s="8"/>
      <c r="J17" s="9"/>
      <c r="K17" s="8"/>
      <c r="L17" s="9"/>
      <c r="M17" s="8"/>
      <c r="N17" s="7"/>
      <c r="O17" s="8"/>
      <c r="P17" s="7"/>
      <c r="Q17" s="8"/>
      <c r="R17" s="7"/>
    </row>
    <row r="18" spans="1:19" ht="15.75" thickBot="1" x14ac:dyDescent="0.3">
      <c r="A18" s="6"/>
      <c r="B18" s="7"/>
      <c r="C18" s="8"/>
      <c r="D18" s="7"/>
      <c r="E18" s="8"/>
      <c r="F18" s="7"/>
      <c r="G18" s="8"/>
      <c r="H18" s="7"/>
      <c r="I18" s="8"/>
      <c r="J18" s="9"/>
      <c r="K18" s="8"/>
      <c r="L18" s="9"/>
      <c r="M18" s="8"/>
      <c r="N18" s="7"/>
      <c r="O18" s="8"/>
      <c r="P18" s="7"/>
      <c r="Q18" s="8"/>
      <c r="R18" s="7"/>
    </row>
    <row r="19" spans="1:19" ht="15.75" thickBot="1" x14ac:dyDescent="0.3">
      <c r="A19" s="6"/>
      <c r="B19" s="7"/>
      <c r="C19" s="8"/>
      <c r="D19" s="7"/>
      <c r="E19" s="8"/>
      <c r="F19" s="7"/>
      <c r="G19" s="8"/>
      <c r="H19" s="7"/>
      <c r="I19" s="8"/>
      <c r="J19" s="9"/>
      <c r="K19" s="8"/>
      <c r="L19" s="9"/>
      <c r="M19" s="8"/>
      <c r="N19" s="7"/>
      <c r="O19" s="8"/>
      <c r="P19" s="7"/>
      <c r="Q19" s="8"/>
      <c r="R19" s="7"/>
    </row>
    <row r="20" spans="1:19" ht="15.75" thickBot="1" x14ac:dyDescent="0.3">
      <c r="A20" s="6"/>
      <c r="B20" s="7"/>
      <c r="C20" s="8"/>
      <c r="D20" s="7"/>
      <c r="E20" s="8"/>
      <c r="F20" s="7"/>
      <c r="G20" s="8"/>
      <c r="H20" s="7"/>
      <c r="I20" s="8"/>
      <c r="J20" s="9"/>
      <c r="K20" s="8"/>
      <c r="L20" s="9"/>
      <c r="M20" s="8"/>
      <c r="N20" s="7"/>
      <c r="O20" s="8"/>
      <c r="P20" s="7"/>
      <c r="Q20" s="8"/>
      <c r="R20" s="7"/>
    </row>
    <row r="21" spans="1:19" ht="15.75" thickBot="1" x14ac:dyDescent="0.3">
      <c r="A21" s="6"/>
      <c r="B21" s="7"/>
      <c r="C21" s="8"/>
      <c r="D21" s="7"/>
      <c r="E21" s="8"/>
      <c r="F21" s="7"/>
      <c r="G21" s="8"/>
      <c r="H21" s="7"/>
      <c r="I21" s="8"/>
      <c r="J21" s="9"/>
      <c r="K21" s="8"/>
      <c r="L21" s="9"/>
      <c r="M21" s="8"/>
      <c r="N21" s="7"/>
      <c r="O21" s="8"/>
      <c r="P21" s="7"/>
      <c r="Q21" s="8"/>
      <c r="R21" s="7"/>
      <c r="S21" s="11"/>
    </row>
    <row r="22" spans="1:19" ht="15.75" thickBot="1" x14ac:dyDescent="0.3">
      <c r="A22" s="6"/>
      <c r="B22" s="7"/>
      <c r="C22" s="8"/>
      <c r="D22" s="7"/>
      <c r="E22" s="8"/>
      <c r="F22" s="7"/>
      <c r="G22" s="8"/>
      <c r="H22" s="7"/>
      <c r="I22" s="8"/>
      <c r="J22" s="9"/>
      <c r="K22" s="8"/>
      <c r="L22" s="9"/>
      <c r="M22" s="8"/>
      <c r="N22" s="7"/>
      <c r="O22" s="8"/>
      <c r="P22" s="7"/>
      <c r="Q22" s="8"/>
      <c r="R22" s="7"/>
    </row>
    <row r="23" spans="1:19" ht="15.75" thickBot="1" x14ac:dyDescent="0.3">
      <c r="A23" s="6"/>
      <c r="B23" s="7"/>
      <c r="C23" s="8"/>
      <c r="D23" s="7"/>
      <c r="E23" s="8"/>
      <c r="F23" s="7"/>
      <c r="G23" s="8"/>
      <c r="H23" s="7"/>
      <c r="I23" s="8"/>
      <c r="J23" s="9"/>
      <c r="K23" s="8"/>
      <c r="L23" s="9"/>
      <c r="M23" s="8"/>
      <c r="N23" s="7"/>
      <c r="O23" s="8"/>
      <c r="P23" s="7"/>
      <c r="Q23" s="8"/>
      <c r="R23" s="7"/>
    </row>
    <row r="24" spans="1:19" ht="15.75" thickBot="1" x14ac:dyDescent="0.3">
      <c r="A24" s="6"/>
      <c r="B24" s="7"/>
      <c r="C24" s="8"/>
      <c r="D24" s="7"/>
      <c r="E24" s="8"/>
      <c r="F24" s="7"/>
      <c r="G24" s="8"/>
      <c r="H24" s="7"/>
      <c r="I24" s="8"/>
      <c r="J24" s="9"/>
      <c r="K24" s="8"/>
      <c r="L24" s="9"/>
      <c r="M24" s="8"/>
      <c r="N24" s="7"/>
      <c r="O24" s="8"/>
      <c r="P24" s="7"/>
      <c r="Q24" s="8"/>
      <c r="R24" s="7"/>
    </row>
    <row r="25" spans="1:19" ht="15.75" thickBot="1" x14ac:dyDescent="0.3">
      <c r="A25" s="6"/>
      <c r="B25" s="7"/>
      <c r="C25" s="8"/>
      <c r="D25" s="7"/>
      <c r="E25" s="8"/>
      <c r="F25" s="7"/>
      <c r="G25" s="8"/>
      <c r="H25" s="7"/>
      <c r="I25" s="8"/>
      <c r="J25" s="9"/>
      <c r="K25" s="8"/>
      <c r="L25" s="9"/>
      <c r="M25" s="8"/>
      <c r="N25" s="7"/>
      <c r="O25" s="8"/>
      <c r="P25" s="7"/>
      <c r="Q25" s="8"/>
      <c r="R25" s="7"/>
    </row>
    <row r="26" spans="1:19" ht="15.75" thickBot="1" x14ac:dyDescent="0.3">
      <c r="A26" s="6"/>
      <c r="B26" s="7"/>
      <c r="C26" s="8"/>
      <c r="D26" s="7"/>
      <c r="E26" s="8"/>
      <c r="F26" s="7"/>
      <c r="G26" s="8"/>
      <c r="H26" s="7"/>
      <c r="I26" s="8"/>
      <c r="J26" s="9"/>
      <c r="K26" s="8"/>
      <c r="L26" s="9"/>
      <c r="M26" s="8"/>
      <c r="N26" s="7"/>
      <c r="O26" s="8"/>
      <c r="P26" s="7"/>
      <c r="Q26" s="8"/>
      <c r="R26" s="7"/>
    </row>
    <row r="27" spans="1:19" ht="15.75" thickBot="1" x14ac:dyDescent="0.3">
      <c r="A27" s="6"/>
      <c r="B27" s="7"/>
      <c r="C27" s="8"/>
      <c r="D27" s="7"/>
      <c r="E27" s="8"/>
      <c r="F27" s="7"/>
      <c r="G27" s="8"/>
      <c r="H27" s="7"/>
      <c r="I27" s="8"/>
      <c r="J27" s="9"/>
      <c r="K27" s="8"/>
      <c r="L27" s="9"/>
      <c r="M27" s="8"/>
      <c r="N27" s="7"/>
      <c r="O27" s="8"/>
      <c r="P27" s="7"/>
      <c r="Q27" s="8"/>
      <c r="R27" s="7"/>
    </row>
    <row r="28" spans="1:19" ht="15.75" thickBot="1" x14ac:dyDescent="0.3">
      <c r="A28" s="6"/>
      <c r="B28" s="7"/>
      <c r="C28" s="8"/>
      <c r="D28" s="7"/>
      <c r="E28" s="8"/>
      <c r="F28" s="7"/>
      <c r="G28" s="8"/>
      <c r="H28" s="7"/>
      <c r="I28" s="8"/>
      <c r="J28" s="9"/>
      <c r="K28" s="8"/>
      <c r="L28" s="9"/>
      <c r="M28" s="8"/>
      <c r="N28" s="7"/>
      <c r="O28" s="8"/>
      <c r="P28" s="7"/>
      <c r="Q28" s="8"/>
      <c r="R28" s="7"/>
    </row>
    <row r="29" spans="1:19" ht="15.75" thickBot="1" x14ac:dyDescent="0.3">
      <c r="A29" s="6"/>
      <c r="B29" s="7"/>
      <c r="C29" s="8"/>
      <c r="D29" s="7"/>
      <c r="E29" s="8"/>
      <c r="F29" s="7"/>
      <c r="G29" s="8"/>
      <c r="H29" s="7"/>
      <c r="I29" s="8"/>
      <c r="J29" s="9"/>
      <c r="K29" s="8"/>
      <c r="L29" s="9"/>
      <c r="M29" s="8"/>
      <c r="N29" s="7"/>
      <c r="O29" s="8"/>
      <c r="P29" s="7"/>
      <c r="Q29" s="8"/>
      <c r="R29" s="7"/>
    </row>
    <row r="30" spans="1:19" ht="15.75" thickBot="1" x14ac:dyDescent="0.3">
      <c r="A30" s="6"/>
      <c r="B30" s="7"/>
      <c r="C30" s="8"/>
      <c r="D30" s="7"/>
      <c r="E30" s="8"/>
      <c r="F30" s="7"/>
      <c r="G30" s="8"/>
      <c r="H30" s="7"/>
      <c r="I30" s="8"/>
      <c r="J30" s="9"/>
      <c r="K30" s="8"/>
      <c r="L30" s="9"/>
      <c r="M30" s="8"/>
      <c r="N30" s="7"/>
      <c r="O30" s="8"/>
      <c r="P30" s="7"/>
      <c r="Q30" s="8"/>
      <c r="R30" s="7"/>
    </row>
    <row r="31" spans="1:19" ht="15.75" thickBot="1" x14ac:dyDescent="0.3">
      <c r="A31" s="6"/>
      <c r="B31" s="7"/>
      <c r="C31" s="8"/>
      <c r="D31" s="7"/>
      <c r="E31" s="8"/>
      <c r="F31" s="7"/>
      <c r="G31" s="8"/>
      <c r="H31" s="7"/>
      <c r="I31" s="8"/>
      <c r="J31" s="9"/>
      <c r="K31" s="8"/>
      <c r="L31" s="9"/>
      <c r="M31" s="8"/>
      <c r="N31" s="7"/>
      <c r="O31" s="8"/>
      <c r="P31" s="7"/>
      <c r="Q31" s="8"/>
      <c r="R31" s="7"/>
    </row>
    <row r="32" spans="1:19" ht="15.75" thickBot="1" x14ac:dyDescent="0.3">
      <c r="A32" s="6"/>
      <c r="B32" s="7"/>
      <c r="C32" s="8"/>
      <c r="D32" s="7"/>
      <c r="E32" s="8"/>
      <c r="F32" s="7"/>
      <c r="G32" s="8"/>
      <c r="H32" s="7"/>
      <c r="I32" s="8"/>
      <c r="J32" s="9"/>
      <c r="K32" s="8"/>
      <c r="L32" s="9"/>
      <c r="M32" s="8"/>
      <c r="N32" s="7"/>
      <c r="O32" s="8"/>
      <c r="P32" s="7"/>
      <c r="Q32" s="8"/>
      <c r="R32" s="7"/>
    </row>
    <row r="33" spans="1:20" ht="15.75" thickBot="1" x14ac:dyDescent="0.3">
      <c r="A33" s="6"/>
      <c r="B33" s="7"/>
      <c r="C33" s="8"/>
      <c r="D33" s="7"/>
      <c r="E33" s="8"/>
      <c r="F33" s="7"/>
      <c r="G33" s="8"/>
      <c r="H33" s="7"/>
      <c r="I33" s="8"/>
      <c r="J33" s="9"/>
      <c r="K33" s="8"/>
      <c r="L33" s="9"/>
      <c r="M33" s="8"/>
      <c r="N33" s="7"/>
      <c r="O33" s="8"/>
      <c r="P33" s="7"/>
      <c r="Q33" s="8"/>
      <c r="R33" s="7"/>
    </row>
    <row r="34" spans="1:20" ht="15.75" thickBot="1" x14ac:dyDescent="0.3">
      <c r="A34" s="6"/>
      <c r="B34" s="7"/>
      <c r="C34" s="8"/>
      <c r="D34" s="7"/>
      <c r="E34" s="8"/>
      <c r="F34" s="7"/>
      <c r="G34" s="8"/>
      <c r="H34" s="7"/>
      <c r="I34" s="8"/>
      <c r="J34" s="9"/>
      <c r="K34" s="8"/>
      <c r="L34" s="9"/>
      <c r="M34" s="8"/>
      <c r="N34" s="7"/>
      <c r="O34" s="8"/>
      <c r="P34" s="7"/>
      <c r="Q34" s="8"/>
      <c r="R34" s="7"/>
    </row>
    <row r="35" spans="1:20" ht="15.75" thickBot="1" x14ac:dyDescent="0.3">
      <c r="A35" s="6"/>
      <c r="B35" s="7"/>
      <c r="C35" s="8"/>
      <c r="D35" s="7"/>
      <c r="E35" s="8"/>
      <c r="F35" s="7"/>
      <c r="G35" s="8"/>
      <c r="H35" s="7"/>
      <c r="I35" s="8"/>
      <c r="J35" s="9"/>
      <c r="K35" s="8"/>
      <c r="L35" s="9"/>
      <c r="M35" s="8"/>
      <c r="N35" s="7"/>
      <c r="O35" s="8"/>
      <c r="P35" s="7"/>
      <c r="Q35" s="8"/>
      <c r="R35" s="7"/>
    </row>
    <row r="36" spans="1:20" ht="23.25" customHeight="1" thickBot="1" x14ac:dyDescent="0.3">
      <c r="A36" s="6"/>
      <c r="B36" s="7" t="s">
        <v>25</v>
      </c>
      <c r="C36" s="17">
        <f>SUM(C13:C35)</f>
        <v>0</v>
      </c>
      <c r="D36" s="17">
        <f t="shared" ref="D36:R36" si="0">SUM(D13:D35)</f>
        <v>0</v>
      </c>
      <c r="E36" s="17">
        <f t="shared" si="0"/>
        <v>0</v>
      </c>
      <c r="F36" s="17">
        <f t="shared" si="0"/>
        <v>0</v>
      </c>
      <c r="G36" s="17">
        <f t="shared" si="0"/>
        <v>0</v>
      </c>
      <c r="H36" s="17">
        <f t="shared" si="0"/>
        <v>0</v>
      </c>
      <c r="I36" s="17">
        <f t="shared" si="0"/>
        <v>0</v>
      </c>
      <c r="J36" s="17">
        <f t="shared" si="0"/>
        <v>0</v>
      </c>
      <c r="K36" s="17">
        <f t="shared" si="0"/>
        <v>0</v>
      </c>
      <c r="L36" s="17">
        <f t="shared" si="0"/>
        <v>0</v>
      </c>
      <c r="M36" s="17">
        <f t="shared" si="0"/>
        <v>0</v>
      </c>
      <c r="N36" s="17">
        <f t="shared" si="0"/>
        <v>0</v>
      </c>
      <c r="O36" s="17">
        <f t="shared" si="0"/>
        <v>0</v>
      </c>
      <c r="P36" s="17">
        <f t="shared" si="0"/>
        <v>0</v>
      </c>
      <c r="Q36" s="17">
        <f t="shared" si="0"/>
        <v>0</v>
      </c>
      <c r="R36" s="17">
        <f t="shared" si="0"/>
        <v>0</v>
      </c>
      <c r="S36" s="18">
        <f>SUM(C36:R36)</f>
        <v>0</v>
      </c>
      <c r="T36" t="s">
        <v>29</v>
      </c>
    </row>
    <row r="37" spans="1:20" ht="24" customHeight="1" thickBot="1" x14ac:dyDescent="0.35">
      <c r="A37" s="6" t="s">
        <v>26</v>
      </c>
      <c r="B37" s="7"/>
      <c r="C37" s="19">
        <f>SUM(C36*40)</f>
        <v>0</v>
      </c>
      <c r="D37" s="19">
        <f t="shared" ref="D37:G37" si="1">SUM(D36*40)</f>
        <v>0</v>
      </c>
      <c r="E37" s="19">
        <f t="shared" si="1"/>
        <v>0</v>
      </c>
      <c r="F37" s="19">
        <f t="shared" si="1"/>
        <v>0</v>
      </c>
      <c r="G37" s="19">
        <f t="shared" si="1"/>
        <v>0</v>
      </c>
      <c r="H37" s="19">
        <f>SUM(H36*34)</f>
        <v>0</v>
      </c>
      <c r="I37" s="19">
        <f>SUM(I36*34)</f>
        <v>0</v>
      </c>
      <c r="J37" s="19">
        <f>SUM(J36*34)</f>
        <v>0</v>
      </c>
      <c r="K37" s="19">
        <f>SUM(K36*47)</f>
        <v>0</v>
      </c>
      <c r="L37" s="19">
        <f>SUM(L36*47)</f>
        <v>0</v>
      </c>
      <c r="M37" s="19">
        <f>SUM(M36*47)</f>
        <v>0</v>
      </c>
      <c r="N37" s="19">
        <f>SUM(N36*47)</f>
        <v>0</v>
      </c>
      <c r="O37" s="19">
        <f>SUM(O36*52)</f>
        <v>0</v>
      </c>
      <c r="P37" s="19">
        <f>SUM(P36*42)</f>
        <v>0</v>
      </c>
      <c r="Q37" s="19">
        <f>SUM(Q36*42)</f>
        <v>0</v>
      </c>
      <c r="R37" s="19">
        <f>SUM(R36*42)</f>
        <v>0</v>
      </c>
      <c r="S37" s="20">
        <f>SUM(C37:R37)</f>
        <v>0</v>
      </c>
      <c r="T37" t="s">
        <v>28</v>
      </c>
    </row>
  </sheetData>
  <mergeCells count="25">
    <mergeCell ref="K1:K11"/>
    <mergeCell ref="A8:B8"/>
    <mergeCell ref="A10:B10"/>
    <mergeCell ref="A11:B11"/>
    <mergeCell ref="C1:C11"/>
    <mergeCell ref="D1:D11"/>
    <mergeCell ref="E1:E11"/>
    <mergeCell ref="A1:B1"/>
    <mergeCell ref="A2:B2"/>
    <mergeCell ref="A3:B3"/>
    <mergeCell ref="A4:B4"/>
    <mergeCell ref="A6:B6"/>
    <mergeCell ref="A7:B7"/>
    <mergeCell ref="F1:F11"/>
    <mergeCell ref="G1:G11"/>
    <mergeCell ref="H1:H11"/>
    <mergeCell ref="I1:I11"/>
    <mergeCell ref="J1:J11"/>
    <mergeCell ref="R1:R11"/>
    <mergeCell ref="L1:L11"/>
    <mergeCell ref="M1:M11"/>
    <mergeCell ref="N1:N11"/>
    <mergeCell ref="O1:O11"/>
    <mergeCell ref="P1:P11"/>
    <mergeCell ref="Q1:Q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4B63-FBBA-4B3C-82FB-957429DF06BE}">
  <sheetPr>
    <tabColor theme="3" tint="0.499984740745262"/>
  </sheetPr>
  <dimension ref="A1:W37"/>
  <sheetViews>
    <sheetView tabSelected="1" zoomScale="80" zoomScaleNormal="80" workbookViewId="0">
      <selection activeCell="A3" sqref="A3:B3"/>
    </sheetView>
  </sheetViews>
  <sheetFormatPr defaultRowHeight="15" x14ac:dyDescent="0.25"/>
  <cols>
    <col min="1" max="1" width="26.7109375" customWidth="1"/>
    <col min="2" max="2" width="15.7109375" customWidth="1"/>
  </cols>
  <sheetData>
    <row r="1" spans="1:23" ht="15" customHeight="1" x14ac:dyDescent="0.25">
      <c r="A1" s="34" t="s">
        <v>0</v>
      </c>
      <c r="B1" s="35"/>
      <c r="C1" s="24" t="s">
        <v>48</v>
      </c>
      <c r="D1" s="21" t="s">
        <v>49</v>
      </c>
      <c r="E1" s="24" t="s">
        <v>5</v>
      </c>
      <c r="F1" s="21" t="s">
        <v>6</v>
      </c>
      <c r="G1" s="24" t="s">
        <v>67</v>
      </c>
      <c r="H1" s="21" t="s">
        <v>50</v>
      </c>
      <c r="I1" s="24" t="s">
        <v>51</v>
      </c>
      <c r="J1" s="27" t="s">
        <v>52</v>
      </c>
      <c r="K1" s="24" t="s">
        <v>53</v>
      </c>
      <c r="L1" s="21" t="s">
        <v>54</v>
      </c>
      <c r="M1" s="24" t="s">
        <v>55</v>
      </c>
      <c r="N1" s="27" t="s">
        <v>62</v>
      </c>
      <c r="O1" s="24" t="s">
        <v>56</v>
      </c>
      <c r="P1" s="21" t="s">
        <v>57</v>
      </c>
      <c r="Q1" s="24" t="s">
        <v>58</v>
      </c>
      <c r="R1" s="21" t="s">
        <v>63</v>
      </c>
      <c r="S1" s="24" t="s">
        <v>59</v>
      </c>
      <c r="T1" s="21" t="s">
        <v>60</v>
      </c>
      <c r="U1" s="24" t="s">
        <v>61</v>
      </c>
      <c r="V1" s="24" t="s">
        <v>64</v>
      </c>
      <c r="W1" s="24" t="s">
        <v>66</v>
      </c>
    </row>
    <row r="2" spans="1:23" x14ac:dyDescent="0.25">
      <c r="A2" s="36"/>
      <c r="B2" s="37"/>
      <c r="C2" s="25"/>
      <c r="D2" s="22"/>
      <c r="E2" s="25"/>
      <c r="F2" s="22"/>
      <c r="G2" s="25"/>
      <c r="H2" s="22"/>
      <c r="I2" s="25"/>
      <c r="J2" s="28"/>
      <c r="K2" s="25"/>
      <c r="L2" s="22"/>
      <c r="M2" s="25"/>
      <c r="N2" s="28"/>
      <c r="O2" s="25"/>
      <c r="P2" s="22"/>
      <c r="Q2" s="25"/>
      <c r="R2" s="22"/>
      <c r="S2" s="25"/>
      <c r="T2" s="22"/>
      <c r="U2" s="25"/>
      <c r="V2" s="25"/>
      <c r="W2" s="25"/>
    </row>
    <row r="3" spans="1:23" ht="15" customHeight="1" x14ac:dyDescent="0.25">
      <c r="A3" s="36"/>
      <c r="B3" s="37"/>
      <c r="C3" s="25"/>
      <c r="D3" s="22"/>
      <c r="E3" s="25"/>
      <c r="F3" s="22"/>
      <c r="G3" s="25"/>
      <c r="H3" s="22"/>
      <c r="I3" s="25"/>
      <c r="J3" s="28"/>
      <c r="K3" s="25"/>
      <c r="L3" s="22"/>
      <c r="M3" s="25"/>
      <c r="N3" s="28"/>
      <c r="O3" s="25"/>
      <c r="P3" s="22"/>
      <c r="Q3" s="25"/>
      <c r="R3" s="22"/>
      <c r="S3" s="25"/>
      <c r="T3" s="22"/>
      <c r="U3" s="25"/>
      <c r="V3" s="25"/>
      <c r="W3" s="25"/>
    </row>
    <row r="4" spans="1:23" x14ac:dyDescent="0.25">
      <c r="A4" s="38"/>
      <c r="B4" s="39"/>
      <c r="C4" s="25"/>
      <c r="D4" s="22"/>
      <c r="E4" s="25"/>
      <c r="F4" s="22"/>
      <c r="G4" s="25"/>
      <c r="H4" s="22"/>
      <c r="I4" s="25"/>
      <c r="J4" s="28"/>
      <c r="K4" s="25"/>
      <c r="L4" s="22"/>
      <c r="M4" s="25"/>
      <c r="N4" s="28"/>
      <c r="O4" s="25"/>
      <c r="P4" s="22"/>
      <c r="Q4" s="25"/>
      <c r="R4" s="22"/>
      <c r="S4" s="25"/>
      <c r="T4" s="22"/>
      <c r="U4" s="25"/>
      <c r="V4" s="25"/>
      <c r="W4" s="25"/>
    </row>
    <row r="5" spans="1:23" ht="15.75" thickBot="1" x14ac:dyDescent="0.3">
      <c r="A5" s="12"/>
      <c r="B5" s="13"/>
      <c r="C5" s="25"/>
      <c r="D5" s="22"/>
      <c r="E5" s="25"/>
      <c r="F5" s="22"/>
      <c r="G5" s="25"/>
      <c r="H5" s="22"/>
      <c r="I5" s="25"/>
      <c r="J5" s="28"/>
      <c r="K5" s="25"/>
      <c r="L5" s="22"/>
      <c r="M5" s="25"/>
      <c r="N5" s="28"/>
      <c r="O5" s="25"/>
      <c r="P5" s="22"/>
      <c r="Q5" s="25"/>
      <c r="R5" s="22"/>
      <c r="S5" s="25"/>
      <c r="T5" s="22"/>
      <c r="U5" s="25"/>
      <c r="V5" s="25"/>
      <c r="W5" s="25"/>
    </row>
    <row r="6" spans="1:23" x14ac:dyDescent="0.25">
      <c r="A6" s="40"/>
      <c r="B6" s="41"/>
      <c r="C6" s="25"/>
      <c r="D6" s="22"/>
      <c r="E6" s="25"/>
      <c r="F6" s="22"/>
      <c r="G6" s="25"/>
      <c r="H6" s="22"/>
      <c r="I6" s="25"/>
      <c r="J6" s="28"/>
      <c r="K6" s="25"/>
      <c r="L6" s="22"/>
      <c r="M6" s="25"/>
      <c r="N6" s="28"/>
      <c r="O6" s="25"/>
      <c r="P6" s="22"/>
      <c r="Q6" s="25"/>
      <c r="R6" s="22"/>
      <c r="S6" s="25"/>
      <c r="T6" s="22"/>
      <c r="U6" s="25"/>
      <c r="V6" s="25"/>
      <c r="W6" s="25"/>
    </row>
    <row r="7" spans="1:23" ht="30" customHeight="1" x14ac:dyDescent="0.25">
      <c r="A7" s="30" t="s">
        <v>1</v>
      </c>
      <c r="B7" s="31"/>
      <c r="C7" s="25"/>
      <c r="D7" s="22"/>
      <c r="E7" s="25"/>
      <c r="F7" s="22"/>
      <c r="G7" s="25"/>
      <c r="H7" s="22"/>
      <c r="I7" s="25"/>
      <c r="J7" s="28"/>
      <c r="K7" s="25"/>
      <c r="L7" s="22"/>
      <c r="M7" s="25"/>
      <c r="N7" s="28"/>
      <c r="O7" s="25"/>
      <c r="P7" s="22"/>
      <c r="Q7" s="25"/>
      <c r="R7" s="22"/>
      <c r="S7" s="25"/>
      <c r="T7" s="22"/>
      <c r="U7" s="25"/>
      <c r="V7" s="25"/>
      <c r="W7" s="25"/>
    </row>
    <row r="8" spans="1:23" x14ac:dyDescent="0.25">
      <c r="A8" s="30" t="s">
        <v>27</v>
      </c>
      <c r="B8" s="31"/>
      <c r="C8" s="25"/>
      <c r="D8" s="22"/>
      <c r="E8" s="25"/>
      <c r="F8" s="22"/>
      <c r="G8" s="25"/>
      <c r="H8" s="22"/>
      <c r="I8" s="25"/>
      <c r="J8" s="28"/>
      <c r="K8" s="25"/>
      <c r="L8" s="22"/>
      <c r="M8" s="25"/>
      <c r="N8" s="28"/>
      <c r="O8" s="25"/>
      <c r="P8" s="22"/>
      <c r="Q8" s="25"/>
      <c r="R8" s="22"/>
      <c r="S8" s="25"/>
      <c r="T8" s="22"/>
      <c r="U8" s="25"/>
      <c r="V8" s="25"/>
      <c r="W8" s="25"/>
    </row>
    <row r="9" spans="1:23" ht="15.75" thickBot="1" x14ac:dyDescent="0.3">
      <c r="A9" s="12"/>
      <c r="B9" s="13"/>
      <c r="C9" s="25"/>
      <c r="D9" s="22"/>
      <c r="E9" s="25"/>
      <c r="F9" s="22"/>
      <c r="G9" s="25"/>
      <c r="H9" s="22"/>
      <c r="I9" s="25"/>
      <c r="J9" s="28"/>
      <c r="K9" s="25"/>
      <c r="L9" s="22"/>
      <c r="M9" s="25"/>
      <c r="N9" s="28"/>
      <c r="O9" s="25"/>
      <c r="P9" s="22"/>
      <c r="Q9" s="25"/>
      <c r="R9" s="22"/>
      <c r="S9" s="25"/>
      <c r="T9" s="22"/>
      <c r="U9" s="25"/>
      <c r="V9" s="25"/>
      <c r="W9" s="25"/>
    </row>
    <row r="10" spans="1:23" ht="15.75" thickBot="1" x14ac:dyDescent="0.3">
      <c r="A10" s="32" t="s">
        <v>2</v>
      </c>
      <c r="B10" s="33"/>
      <c r="C10" s="25"/>
      <c r="D10" s="22"/>
      <c r="E10" s="25"/>
      <c r="F10" s="22"/>
      <c r="G10" s="25"/>
      <c r="H10" s="22"/>
      <c r="I10" s="25"/>
      <c r="J10" s="28"/>
      <c r="K10" s="25"/>
      <c r="L10" s="22"/>
      <c r="M10" s="25"/>
      <c r="N10" s="28"/>
      <c r="O10" s="25"/>
      <c r="P10" s="22"/>
      <c r="Q10" s="25"/>
      <c r="R10" s="22"/>
      <c r="S10" s="25"/>
      <c r="T10" s="22"/>
      <c r="U10" s="25"/>
      <c r="V10" s="25"/>
      <c r="W10" s="25"/>
    </row>
    <row r="11" spans="1:23" ht="15.75" customHeight="1" thickBot="1" x14ac:dyDescent="0.3">
      <c r="C11" s="26"/>
      <c r="D11" s="23"/>
      <c r="E11" s="26"/>
      <c r="F11" s="23"/>
      <c r="G11" s="26"/>
      <c r="H11" s="23"/>
      <c r="I11" s="26"/>
      <c r="J11" s="29"/>
      <c r="K11" s="26"/>
      <c r="L11" s="23"/>
      <c r="M11" s="26"/>
      <c r="N11" s="29"/>
      <c r="O11" s="26"/>
      <c r="P11" s="23"/>
      <c r="Q11" s="26"/>
      <c r="R11" s="23"/>
      <c r="S11" s="26"/>
      <c r="T11" s="23"/>
      <c r="U11" s="26"/>
      <c r="V11" s="25"/>
      <c r="W11" s="25"/>
    </row>
    <row r="12" spans="1:23" ht="33.75" customHeight="1" thickBot="1" x14ac:dyDescent="0.3">
      <c r="A12" s="51" t="s">
        <v>22</v>
      </c>
      <c r="B12" s="52" t="s">
        <v>23</v>
      </c>
      <c r="C12" s="3">
        <v>6006</v>
      </c>
      <c r="D12" s="4">
        <v>6005</v>
      </c>
      <c r="E12" s="3">
        <v>6002</v>
      </c>
      <c r="F12" s="4">
        <v>6001</v>
      </c>
      <c r="G12" s="3">
        <v>6003</v>
      </c>
      <c r="H12" s="4">
        <v>6004</v>
      </c>
      <c r="I12" s="3">
        <v>6026</v>
      </c>
      <c r="J12" s="5">
        <v>6027</v>
      </c>
      <c r="K12" s="3">
        <v>6028</v>
      </c>
      <c r="L12" s="4">
        <v>6029</v>
      </c>
      <c r="M12" s="3">
        <v>6021</v>
      </c>
      <c r="N12" s="5">
        <v>6023</v>
      </c>
      <c r="O12" s="3">
        <v>6040</v>
      </c>
      <c r="P12" s="4">
        <v>6041</v>
      </c>
      <c r="Q12" s="3">
        <v>6042</v>
      </c>
      <c r="R12" s="4">
        <v>6049</v>
      </c>
      <c r="S12" s="3">
        <v>6080</v>
      </c>
      <c r="T12" s="4">
        <v>6081</v>
      </c>
      <c r="U12" s="53">
        <v>6019</v>
      </c>
      <c r="V12" s="55"/>
      <c r="W12" s="57"/>
    </row>
    <row r="13" spans="1:23" ht="15.75" thickBot="1" x14ac:dyDescent="0.3">
      <c r="A13" s="6"/>
      <c r="B13" s="7"/>
      <c r="C13" s="8"/>
      <c r="D13" s="7"/>
      <c r="E13" s="8"/>
      <c r="F13" s="7"/>
      <c r="G13" s="8"/>
      <c r="H13" s="7"/>
      <c r="I13" s="8"/>
      <c r="J13" s="9"/>
      <c r="K13" s="8"/>
      <c r="L13" s="7"/>
      <c r="M13" s="8"/>
      <c r="N13" s="9"/>
      <c r="O13" s="8"/>
      <c r="P13" s="7"/>
      <c r="Q13" s="8"/>
      <c r="R13" s="7"/>
      <c r="S13" s="8"/>
      <c r="T13" s="7"/>
      <c r="U13" s="54"/>
      <c r="V13" s="56">
        <f>SUM(C13:U13)</f>
        <v>0</v>
      </c>
      <c r="W13" s="58">
        <f>SUM(C13*48+D13*84+E13*44+F13*77+G13*56+H13*32+K13*21+I13*44+J13*44+L13*21+M13*32+N13*31+O13*38+P13*27+Q13*20+R13*21+S13*13+T13*13+U13*35)</f>
        <v>0</v>
      </c>
    </row>
    <row r="14" spans="1:23" ht="15.75" thickBot="1" x14ac:dyDescent="0.3">
      <c r="A14" s="6"/>
      <c r="B14" s="7"/>
      <c r="C14" s="8"/>
      <c r="D14" s="7"/>
      <c r="E14" s="8"/>
      <c r="F14" s="7"/>
      <c r="G14" s="8"/>
      <c r="H14" s="7"/>
      <c r="I14" s="8"/>
      <c r="J14" s="9"/>
      <c r="K14" s="8"/>
      <c r="L14" s="7"/>
      <c r="M14" s="8"/>
      <c r="N14" s="9"/>
      <c r="O14" s="8"/>
      <c r="P14" s="7"/>
      <c r="Q14" s="8"/>
      <c r="R14" s="7"/>
      <c r="S14" s="8"/>
      <c r="T14" s="7"/>
      <c r="U14" s="54"/>
      <c r="V14" s="56">
        <f t="shared" ref="V14:V35" si="0">SUM(C14:U14)</f>
        <v>0</v>
      </c>
      <c r="W14" s="58">
        <f t="shared" ref="W14:W35" si="1">SUM(C14*48+D14*84+E14*44+F14*77+G14*56+H14*32+K14*21+I14*44+J14*44+L14*21+M14*32+N14*31+O14*38+P14*27+Q14*20+R14*21+S14*13+T14*13+U14*35)</f>
        <v>0</v>
      </c>
    </row>
    <row r="15" spans="1:23" ht="15.75" thickBot="1" x14ac:dyDescent="0.3">
      <c r="A15" s="6"/>
      <c r="B15" s="7"/>
      <c r="C15" s="8"/>
      <c r="D15" s="7"/>
      <c r="E15" s="8"/>
      <c r="F15" s="7"/>
      <c r="G15" s="8"/>
      <c r="H15" s="7"/>
      <c r="I15" s="8"/>
      <c r="J15" s="9"/>
      <c r="K15" s="8"/>
      <c r="L15" s="7"/>
      <c r="M15" s="8"/>
      <c r="N15" s="9"/>
      <c r="O15" s="8"/>
      <c r="P15" s="7"/>
      <c r="Q15" s="8"/>
      <c r="R15" s="7"/>
      <c r="S15" s="10"/>
      <c r="T15" s="7"/>
      <c r="U15" s="54"/>
      <c r="V15" s="56">
        <f t="shared" si="0"/>
        <v>0</v>
      </c>
      <c r="W15" s="58">
        <f t="shared" si="1"/>
        <v>0</v>
      </c>
    </row>
    <row r="16" spans="1:23" ht="15.75" thickBot="1" x14ac:dyDescent="0.3">
      <c r="A16" s="6"/>
      <c r="B16" s="7"/>
      <c r="C16" s="8"/>
      <c r="D16" s="7"/>
      <c r="E16" s="8"/>
      <c r="F16" s="7"/>
      <c r="G16" s="8"/>
      <c r="H16" s="7"/>
      <c r="I16" s="8"/>
      <c r="J16" s="9"/>
      <c r="K16" s="8"/>
      <c r="L16" s="7"/>
      <c r="M16" s="8"/>
      <c r="N16" s="9"/>
      <c r="O16" s="8"/>
      <c r="P16" s="7"/>
      <c r="Q16" s="8"/>
      <c r="R16" s="7"/>
      <c r="S16" s="8"/>
      <c r="T16" s="7"/>
      <c r="U16" s="54"/>
      <c r="V16" s="56">
        <f t="shared" si="0"/>
        <v>0</v>
      </c>
      <c r="W16" s="58">
        <f t="shared" si="1"/>
        <v>0</v>
      </c>
    </row>
    <row r="17" spans="1:23" ht="15.75" thickBot="1" x14ac:dyDescent="0.3">
      <c r="A17" s="6"/>
      <c r="B17" s="7"/>
      <c r="C17" s="8"/>
      <c r="D17" s="7"/>
      <c r="E17" s="8"/>
      <c r="F17" s="7"/>
      <c r="G17" s="8"/>
      <c r="H17" s="7"/>
      <c r="I17" s="8"/>
      <c r="J17" s="9"/>
      <c r="K17" s="8"/>
      <c r="L17" s="7"/>
      <c r="M17" s="8"/>
      <c r="N17" s="9"/>
      <c r="O17" s="8"/>
      <c r="P17" s="7"/>
      <c r="Q17" s="8"/>
      <c r="R17" s="7"/>
      <c r="S17" s="8"/>
      <c r="T17" s="7"/>
      <c r="U17" s="54"/>
      <c r="V17" s="56">
        <f t="shared" si="0"/>
        <v>0</v>
      </c>
      <c r="W17" s="58">
        <f t="shared" si="1"/>
        <v>0</v>
      </c>
    </row>
    <row r="18" spans="1:23" ht="15.75" thickBot="1" x14ac:dyDescent="0.3">
      <c r="A18" s="6"/>
      <c r="B18" s="7"/>
      <c r="C18" s="8"/>
      <c r="D18" s="7"/>
      <c r="E18" s="8"/>
      <c r="F18" s="7"/>
      <c r="G18" s="8"/>
      <c r="H18" s="7"/>
      <c r="I18" s="8"/>
      <c r="J18" s="9"/>
      <c r="K18" s="8"/>
      <c r="L18" s="7"/>
      <c r="M18" s="8"/>
      <c r="N18" s="9"/>
      <c r="O18" s="8"/>
      <c r="P18" s="7"/>
      <c r="Q18" s="8"/>
      <c r="R18" s="7"/>
      <c r="S18" s="8"/>
      <c r="T18" s="7"/>
      <c r="U18" s="54"/>
      <c r="V18" s="56">
        <f t="shared" si="0"/>
        <v>0</v>
      </c>
      <c r="W18" s="58">
        <f t="shared" si="1"/>
        <v>0</v>
      </c>
    </row>
    <row r="19" spans="1:23" ht="15.75" thickBot="1" x14ac:dyDescent="0.3">
      <c r="A19" s="6"/>
      <c r="B19" s="7"/>
      <c r="C19" s="8"/>
      <c r="D19" s="7"/>
      <c r="E19" s="8"/>
      <c r="F19" s="7"/>
      <c r="G19" s="8"/>
      <c r="H19" s="7"/>
      <c r="I19" s="8"/>
      <c r="J19" s="9"/>
      <c r="K19" s="8"/>
      <c r="L19" s="7"/>
      <c r="M19" s="8"/>
      <c r="N19" s="9"/>
      <c r="O19" s="8"/>
      <c r="P19" s="7"/>
      <c r="Q19" s="8"/>
      <c r="R19" s="7"/>
      <c r="S19" s="8"/>
      <c r="T19" s="7"/>
      <c r="U19" s="54"/>
      <c r="V19" s="56">
        <f t="shared" si="0"/>
        <v>0</v>
      </c>
      <c r="W19" s="58">
        <f t="shared" si="1"/>
        <v>0</v>
      </c>
    </row>
    <row r="20" spans="1:23" ht="15.75" thickBot="1" x14ac:dyDescent="0.3">
      <c r="A20" s="6"/>
      <c r="B20" s="7"/>
      <c r="C20" s="8"/>
      <c r="D20" s="7"/>
      <c r="E20" s="8"/>
      <c r="F20" s="7"/>
      <c r="G20" s="8"/>
      <c r="H20" s="7"/>
      <c r="I20" s="8"/>
      <c r="J20" s="9"/>
      <c r="K20" s="8"/>
      <c r="L20" s="7"/>
      <c r="M20" s="8"/>
      <c r="N20" s="9"/>
      <c r="O20" s="8"/>
      <c r="P20" s="7"/>
      <c r="Q20" s="8"/>
      <c r="R20" s="7"/>
      <c r="S20" s="8"/>
      <c r="T20" s="7"/>
      <c r="U20" s="54"/>
      <c r="V20" s="56">
        <f t="shared" si="0"/>
        <v>0</v>
      </c>
      <c r="W20" s="58">
        <f t="shared" si="1"/>
        <v>0</v>
      </c>
    </row>
    <row r="21" spans="1:23" ht="15.75" thickBot="1" x14ac:dyDescent="0.3">
      <c r="A21" s="6"/>
      <c r="B21" s="7"/>
      <c r="C21" s="8"/>
      <c r="D21" s="7"/>
      <c r="E21" s="8"/>
      <c r="F21" s="7"/>
      <c r="G21" s="8"/>
      <c r="H21" s="7"/>
      <c r="I21" s="8"/>
      <c r="J21" s="9"/>
      <c r="K21" s="8"/>
      <c r="L21" s="7"/>
      <c r="M21" s="8"/>
      <c r="N21" s="9"/>
      <c r="O21" s="8"/>
      <c r="P21" s="7"/>
      <c r="Q21" s="8"/>
      <c r="R21" s="7"/>
      <c r="S21" s="8"/>
      <c r="T21" s="7"/>
      <c r="U21" s="54"/>
      <c r="V21" s="56">
        <f t="shared" si="0"/>
        <v>0</v>
      </c>
      <c r="W21" s="58">
        <f t="shared" si="1"/>
        <v>0</v>
      </c>
    </row>
    <row r="22" spans="1:23" ht="15.75" thickBot="1" x14ac:dyDescent="0.3">
      <c r="A22" s="6"/>
      <c r="B22" s="7"/>
      <c r="C22" s="8"/>
      <c r="D22" s="7"/>
      <c r="E22" s="8"/>
      <c r="F22" s="7"/>
      <c r="G22" s="8"/>
      <c r="H22" s="7"/>
      <c r="I22" s="8"/>
      <c r="J22" s="9"/>
      <c r="K22" s="8"/>
      <c r="L22" s="7"/>
      <c r="M22" s="8"/>
      <c r="N22" s="9"/>
      <c r="O22" s="8"/>
      <c r="P22" s="7"/>
      <c r="Q22" s="8"/>
      <c r="R22" s="7"/>
      <c r="S22" s="8"/>
      <c r="T22" s="7"/>
      <c r="U22" s="54"/>
      <c r="V22" s="56">
        <f t="shared" si="0"/>
        <v>0</v>
      </c>
      <c r="W22" s="58">
        <f t="shared" si="1"/>
        <v>0</v>
      </c>
    </row>
    <row r="23" spans="1:23" ht="15.75" thickBot="1" x14ac:dyDescent="0.3">
      <c r="A23" s="6"/>
      <c r="B23" s="7"/>
      <c r="C23" s="8"/>
      <c r="D23" s="7"/>
      <c r="E23" s="8"/>
      <c r="F23" s="7"/>
      <c r="G23" s="8"/>
      <c r="H23" s="7"/>
      <c r="I23" s="8"/>
      <c r="J23" s="9"/>
      <c r="K23" s="8"/>
      <c r="L23" s="7"/>
      <c r="M23" s="8"/>
      <c r="N23" s="9"/>
      <c r="O23" s="8"/>
      <c r="P23" s="7"/>
      <c r="Q23" s="8"/>
      <c r="R23" s="7"/>
      <c r="S23" s="8"/>
      <c r="T23" s="7"/>
      <c r="U23" s="54"/>
      <c r="V23" s="56">
        <f t="shared" si="0"/>
        <v>0</v>
      </c>
      <c r="W23" s="58">
        <f t="shared" si="1"/>
        <v>0</v>
      </c>
    </row>
    <row r="24" spans="1:23" ht="15.75" thickBot="1" x14ac:dyDescent="0.3">
      <c r="A24" s="6"/>
      <c r="B24" s="7"/>
      <c r="C24" s="8"/>
      <c r="D24" s="7"/>
      <c r="E24" s="8"/>
      <c r="F24" s="7"/>
      <c r="G24" s="8"/>
      <c r="H24" s="7"/>
      <c r="I24" s="8"/>
      <c r="J24" s="9"/>
      <c r="K24" s="8"/>
      <c r="L24" s="7"/>
      <c r="M24" s="8"/>
      <c r="N24" s="9"/>
      <c r="O24" s="8"/>
      <c r="P24" s="7"/>
      <c r="Q24" s="8"/>
      <c r="R24" s="7"/>
      <c r="S24" s="8"/>
      <c r="T24" s="7"/>
      <c r="U24" s="54"/>
      <c r="V24" s="56">
        <f t="shared" si="0"/>
        <v>0</v>
      </c>
      <c r="W24" s="58">
        <f t="shared" si="1"/>
        <v>0</v>
      </c>
    </row>
    <row r="25" spans="1:23" ht="15.75" thickBot="1" x14ac:dyDescent="0.3">
      <c r="A25" s="6"/>
      <c r="B25" s="7"/>
      <c r="C25" s="8"/>
      <c r="D25" s="7"/>
      <c r="E25" s="8"/>
      <c r="F25" s="7"/>
      <c r="G25" s="8"/>
      <c r="H25" s="7"/>
      <c r="I25" s="8"/>
      <c r="J25" s="9"/>
      <c r="K25" s="8"/>
      <c r="L25" s="7"/>
      <c r="M25" s="8"/>
      <c r="N25" s="9"/>
      <c r="O25" s="8"/>
      <c r="P25" s="7"/>
      <c r="Q25" s="8"/>
      <c r="R25" s="7"/>
      <c r="S25" s="8"/>
      <c r="T25" s="7"/>
      <c r="U25" s="54"/>
      <c r="V25" s="56">
        <f t="shared" si="0"/>
        <v>0</v>
      </c>
      <c r="W25" s="58">
        <f t="shared" si="1"/>
        <v>0</v>
      </c>
    </row>
    <row r="26" spans="1:23" ht="15.75" thickBot="1" x14ac:dyDescent="0.3">
      <c r="A26" s="6"/>
      <c r="B26" s="7"/>
      <c r="C26" s="8"/>
      <c r="D26" s="7"/>
      <c r="E26" s="8"/>
      <c r="F26" s="7"/>
      <c r="G26" s="8"/>
      <c r="H26" s="7"/>
      <c r="I26" s="8"/>
      <c r="J26" s="9"/>
      <c r="K26" s="8"/>
      <c r="L26" s="7"/>
      <c r="M26" s="8"/>
      <c r="N26" s="9"/>
      <c r="O26" s="8"/>
      <c r="P26" s="7"/>
      <c r="Q26" s="8"/>
      <c r="R26" s="7"/>
      <c r="S26" s="8"/>
      <c r="T26" s="7"/>
      <c r="U26" s="54"/>
      <c r="V26" s="56">
        <f t="shared" si="0"/>
        <v>0</v>
      </c>
      <c r="W26" s="58">
        <f t="shared" si="1"/>
        <v>0</v>
      </c>
    </row>
    <row r="27" spans="1:23" ht="15.75" thickBot="1" x14ac:dyDescent="0.3">
      <c r="A27" s="6"/>
      <c r="B27" s="7"/>
      <c r="C27" s="8"/>
      <c r="D27" s="7"/>
      <c r="E27" s="8"/>
      <c r="F27" s="7"/>
      <c r="G27" s="8"/>
      <c r="H27" s="7"/>
      <c r="I27" s="8"/>
      <c r="J27" s="9"/>
      <c r="K27" s="8"/>
      <c r="L27" s="7"/>
      <c r="M27" s="8"/>
      <c r="N27" s="9"/>
      <c r="O27" s="8"/>
      <c r="P27" s="7"/>
      <c r="Q27" s="8"/>
      <c r="R27" s="7"/>
      <c r="S27" s="8"/>
      <c r="T27" s="7"/>
      <c r="U27" s="54"/>
      <c r="V27" s="56">
        <f t="shared" si="0"/>
        <v>0</v>
      </c>
      <c r="W27" s="58">
        <f t="shared" si="1"/>
        <v>0</v>
      </c>
    </row>
    <row r="28" spans="1:23" ht="15.75" thickBot="1" x14ac:dyDescent="0.3">
      <c r="A28" s="6"/>
      <c r="B28" s="7"/>
      <c r="C28" s="8"/>
      <c r="D28" s="7"/>
      <c r="E28" s="8"/>
      <c r="F28" s="7"/>
      <c r="G28" s="8"/>
      <c r="H28" s="7"/>
      <c r="I28" s="8"/>
      <c r="J28" s="9"/>
      <c r="K28" s="8"/>
      <c r="L28" s="7"/>
      <c r="M28" s="8"/>
      <c r="N28" s="9"/>
      <c r="O28" s="8"/>
      <c r="P28" s="7"/>
      <c r="Q28" s="8"/>
      <c r="R28" s="7"/>
      <c r="S28" s="8"/>
      <c r="T28" s="7"/>
      <c r="U28" s="54"/>
      <c r="V28" s="56">
        <f t="shared" si="0"/>
        <v>0</v>
      </c>
      <c r="W28" s="58">
        <f t="shared" si="1"/>
        <v>0</v>
      </c>
    </row>
    <row r="29" spans="1:23" ht="15.75" thickBot="1" x14ac:dyDescent="0.3">
      <c r="A29" s="6"/>
      <c r="B29" s="7"/>
      <c r="C29" s="8"/>
      <c r="D29" s="7"/>
      <c r="E29" s="8"/>
      <c r="F29" s="7"/>
      <c r="G29" s="8"/>
      <c r="H29" s="7"/>
      <c r="I29" s="8"/>
      <c r="J29" s="9"/>
      <c r="K29" s="8"/>
      <c r="L29" s="7"/>
      <c r="M29" s="8"/>
      <c r="N29" s="9"/>
      <c r="O29" s="8"/>
      <c r="P29" s="7"/>
      <c r="Q29" s="8"/>
      <c r="R29" s="7"/>
      <c r="S29" s="8"/>
      <c r="T29" s="7"/>
      <c r="U29" s="54"/>
      <c r="V29" s="56">
        <f t="shared" si="0"/>
        <v>0</v>
      </c>
      <c r="W29" s="58">
        <f t="shared" si="1"/>
        <v>0</v>
      </c>
    </row>
    <row r="30" spans="1:23" ht="15.75" thickBot="1" x14ac:dyDescent="0.3">
      <c r="A30" s="6"/>
      <c r="B30" s="7"/>
      <c r="C30" s="8"/>
      <c r="D30" s="7"/>
      <c r="E30" s="8"/>
      <c r="F30" s="7"/>
      <c r="G30" s="8"/>
      <c r="H30" s="7"/>
      <c r="I30" s="8"/>
      <c r="J30" s="9"/>
      <c r="K30" s="8"/>
      <c r="L30" s="7"/>
      <c r="M30" s="8"/>
      <c r="N30" s="9"/>
      <c r="O30" s="8"/>
      <c r="P30" s="7"/>
      <c r="Q30" s="8"/>
      <c r="R30" s="7"/>
      <c r="S30" s="8"/>
      <c r="T30" s="7"/>
      <c r="U30" s="54"/>
      <c r="V30" s="56">
        <f t="shared" si="0"/>
        <v>0</v>
      </c>
      <c r="W30" s="58">
        <f t="shared" si="1"/>
        <v>0</v>
      </c>
    </row>
    <row r="31" spans="1:23" ht="15.75" thickBot="1" x14ac:dyDescent="0.3">
      <c r="A31" s="6"/>
      <c r="B31" s="7"/>
      <c r="C31" s="8"/>
      <c r="D31" s="7"/>
      <c r="E31" s="8"/>
      <c r="F31" s="7"/>
      <c r="G31" s="8"/>
      <c r="H31" s="7"/>
      <c r="I31" s="8"/>
      <c r="J31" s="9"/>
      <c r="K31" s="8"/>
      <c r="L31" s="7"/>
      <c r="M31" s="8"/>
      <c r="N31" s="9"/>
      <c r="O31" s="8"/>
      <c r="P31" s="7"/>
      <c r="Q31" s="8"/>
      <c r="R31" s="7"/>
      <c r="S31" s="8"/>
      <c r="T31" s="7"/>
      <c r="U31" s="54"/>
      <c r="V31" s="56">
        <f t="shared" si="0"/>
        <v>0</v>
      </c>
      <c r="W31" s="58">
        <f t="shared" si="1"/>
        <v>0</v>
      </c>
    </row>
    <row r="32" spans="1:23" ht="15.75" thickBot="1" x14ac:dyDescent="0.3">
      <c r="A32" s="6"/>
      <c r="B32" s="7"/>
      <c r="C32" s="8"/>
      <c r="D32" s="7"/>
      <c r="E32" s="8"/>
      <c r="F32" s="7"/>
      <c r="G32" s="8"/>
      <c r="H32" s="7"/>
      <c r="I32" s="8"/>
      <c r="J32" s="9"/>
      <c r="K32" s="8"/>
      <c r="L32" s="7"/>
      <c r="M32" s="8"/>
      <c r="N32" s="9"/>
      <c r="O32" s="8"/>
      <c r="P32" s="7"/>
      <c r="Q32" s="8"/>
      <c r="R32" s="7"/>
      <c r="S32" s="8"/>
      <c r="T32" s="7"/>
      <c r="U32" s="54"/>
      <c r="V32" s="56">
        <f t="shared" si="0"/>
        <v>0</v>
      </c>
      <c r="W32" s="58">
        <f t="shared" si="1"/>
        <v>0</v>
      </c>
    </row>
    <row r="33" spans="1:23" ht="15.75" thickBot="1" x14ac:dyDescent="0.3">
      <c r="A33" s="6"/>
      <c r="B33" s="7"/>
      <c r="C33" s="8"/>
      <c r="D33" s="7"/>
      <c r="E33" s="8"/>
      <c r="F33" s="7"/>
      <c r="G33" s="8"/>
      <c r="H33" s="7"/>
      <c r="I33" s="8"/>
      <c r="J33" s="9"/>
      <c r="K33" s="8"/>
      <c r="L33" s="7"/>
      <c r="M33" s="8"/>
      <c r="N33" s="9"/>
      <c r="O33" s="8"/>
      <c r="P33" s="7"/>
      <c r="Q33" s="8"/>
      <c r="R33" s="7"/>
      <c r="S33" s="8"/>
      <c r="T33" s="7"/>
      <c r="U33" s="54"/>
      <c r="V33" s="56">
        <f t="shared" si="0"/>
        <v>0</v>
      </c>
      <c r="W33" s="58">
        <f t="shared" si="1"/>
        <v>0</v>
      </c>
    </row>
    <row r="34" spans="1:23" ht="15.75" thickBot="1" x14ac:dyDescent="0.3">
      <c r="A34" s="6"/>
      <c r="B34" s="7"/>
      <c r="C34" s="8"/>
      <c r="D34" s="7"/>
      <c r="E34" s="8"/>
      <c r="F34" s="7"/>
      <c r="G34" s="8"/>
      <c r="H34" s="7"/>
      <c r="I34" s="8"/>
      <c r="J34" s="9"/>
      <c r="K34" s="8"/>
      <c r="L34" s="7"/>
      <c r="M34" s="8"/>
      <c r="N34" s="9"/>
      <c r="O34" s="8"/>
      <c r="P34" s="7"/>
      <c r="Q34" s="8"/>
      <c r="R34" s="7"/>
      <c r="S34" s="8"/>
      <c r="T34" s="7"/>
      <c r="U34" s="54"/>
      <c r="V34" s="56">
        <f t="shared" si="0"/>
        <v>0</v>
      </c>
      <c r="W34" s="58">
        <f t="shared" si="1"/>
        <v>0</v>
      </c>
    </row>
    <row r="35" spans="1:23" ht="15.75" thickBot="1" x14ac:dyDescent="0.3">
      <c r="A35" s="6"/>
      <c r="B35" s="7"/>
      <c r="C35" s="8"/>
      <c r="D35" s="7"/>
      <c r="E35" s="8"/>
      <c r="F35" s="7"/>
      <c r="G35" s="8"/>
      <c r="H35" s="7"/>
      <c r="I35" s="8"/>
      <c r="J35" s="9"/>
      <c r="K35" s="8"/>
      <c r="L35" s="7"/>
      <c r="M35" s="8"/>
      <c r="N35" s="9"/>
      <c r="O35" s="8"/>
      <c r="P35" s="7"/>
      <c r="Q35" s="8"/>
      <c r="R35" s="7"/>
      <c r="S35" s="8"/>
      <c r="T35" s="7"/>
      <c r="U35" s="54"/>
      <c r="V35" s="56">
        <f t="shared" si="0"/>
        <v>0</v>
      </c>
      <c r="W35" s="58">
        <f t="shared" si="1"/>
        <v>0</v>
      </c>
    </row>
    <row r="36" spans="1:23" ht="19.5" thickBot="1" x14ac:dyDescent="0.3">
      <c r="A36" s="6"/>
      <c r="B36" s="7" t="s">
        <v>25</v>
      </c>
      <c r="C36" s="17">
        <f>SUM(C13:C35)</f>
        <v>0</v>
      </c>
      <c r="D36" s="17">
        <f t="shared" ref="D36:U36" si="2">SUM(D13:D35)</f>
        <v>0</v>
      </c>
      <c r="E36" s="17">
        <f t="shared" si="2"/>
        <v>0</v>
      </c>
      <c r="F36" s="17">
        <f t="shared" si="2"/>
        <v>0</v>
      </c>
      <c r="G36" s="17">
        <f t="shared" si="2"/>
        <v>0</v>
      </c>
      <c r="H36" s="17">
        <f t="shared" si="2"/>
        <v>0</v>
      </c>
      <c r="I36" s="17">
        <f t="shared" si="2"/>
        <v>0</v>
      </c>
      <c r="J36" s="17">
        <f t="shared" si="2"/>
        <v>0</v>
      </c>
      <c r="K36" s="17">
        <f t="shared" si="2"/>
        <v>0</v>
      </c>
      <c r="L36" s="17">
        <f t="shared" si="2"/>
        <v>0</v>
      </c>
      <c r="M36" s="17">
        <f t="shared" si="2"/>
        <v>0</v>
      </c>
      <c r="N36" s="17">
        <f t="shared" si="2"/>
        <v>0</v>
      </c>
      <c r="O36" s="17">
        <f t="shared" si="2"/>
        <v>0</v>
      </c>
      <c r="P36" s="17">
        <f t="shared" si="2"/>
        <v>0</v>
      </c>
      <c r="Q36" s="17">
        <f t="shared" si="2"/>
        <v>0</v>
      </c>
      <c r="R36" s="17">
        <f t="shared" si="2"/>
        <v>0</v>
      </c>
      <c r="S36" s="17">
        <f t="shared" si="2"/>
        <v>0</v>
      </c>
      <c r="T36" s="17">
        <f t="shared" si="2"/>
        <v>0</v>
      </c>
      <c r="U36" s="17">
        <f t="shared" si="2"/>
        <v>0</v>
      </c>
      <c r="V36" s="18">
        <f>SUM(C36:U36)</f>
        <v>0</v>
      </c>
      <c r="W36" t="s">
        <v>65</v>
      </c>
    </row>
    <row r="37" spans="1:23" ht="19.5" thickBot="1" x14ac:dyDescent="0.35">
      <c r="A37" s="6" t="s">
        <v>26</v>
      </c>
      <c r="B37" s="7"/>
      <c r="C37" s="19">
        <f>C36*48</f>
        <v>0</v>
      </c>
      <c r="D37" s="19">
        <f>D36*84</f>
        <v>0</v>
      </c>
      <c r="E37" s="19">
        <f>E36*44</f>
        <v>0</v>
      </c>
      <c r="F37" s="19">
        <f>F36*77</f>
        <v>0</v>
      </c>
      <c r="G37" s="19">
        <f>G36*56</f>
        <v>0</v>
      </c>
      <c r="H37" s="19">
        <f>H36*32</f>
        <v>0</v>
      </c>
      <c r="I37" s="19">
        <f>I36*44</f>
        <v>0</v>
      </c>
      <c r="J37" s="19">
        <f>J36*44</f>
        <v>0</v>
      </c>
      <c r="K37" s="19">
        <f>K36*21</f>
        <v>0</v>
      </c>
      <c r="L37" s="19">
        <f>L36*21</f>
        <v>0</v>
      </c>
      <c r="M37" s="19">
        <f>M36*32</f>
        <v>0</v>
      </c>
      <c r="N37" s="19">
        <f>N36*31</f>
        <v>0</v>
      </c>
      <c r="O37" s="19">
        <f>O36*38</f>
        <v>0</v>
      </c>
      <c r="P37" s="19">
        <f>P36*27</f>
        <v>0</v>
      </c>
      <c r="Q37" s="19">
        <f>Q36*20</f>
        <v>0</v>
      </c>
      <c r="R37" s="19">
        <f>R36*21</f>
        <v>0</v>
      </c>
      <c r="S37" s="19">
        <f>S36*13</f>
        <v>0</v>
      </c>
      <c r="T37" s="19">
        <f>T36*13</f>
        <v>0</v>
      </c>
      <c r="U37" s="19">
        <f>U36*32</f>
        <v>0</v>
      </c>
      <c r="V37" s="20">
        <f>SUM(C37:U37)</f>
        <v>0</v>
      </c>
      <c r="W37" t="s">
        <v>28</v>
      </c>
    </row>
  </sheetData>
  <mergeCells count="29">
    <mergeCell ref="V1:V11"/>
    <mergeCell ref="W1:W11"/>
    <mergeCell ref="T1:T11"/>
    <mergeCell ref="U1:U11"/>
    <mergeCell ref="A2:B2"/>
    <mergeCell ref="A3:B3"/>
    <mergeCell ref="A4:B4"/>
    <mergeCell ref="A6:B6"/>
    <mergeCell ref="A7:B7"/>
    <mergeCell ref="A8:B8"/>
    <mergeCell ref="A10:B10"/>
    <mergeCell ref="N1:N11"/>
    <mergeCell ref="O1:O11"/>
    <mergeCell ref="P1:P11"/>
    <mergeCell ref="Q1:Q11"/>
    <mergeCell ref="R1:R11"/>
    <mergeCell ref="S1:S11"/>
    <mergeCell ref="H1:H11"/>
    <mergeCell ref="I1:I11"/>
    <mergeCell ref="J1:J11"/>
    <mergeCell ref="K1:K11"/>
    <mergeCell ref="L1:L11"/>
    <mergeCell ref="M1:M11"/>
    <mergeCell ref="A1:B1"/>
    <mergeCell ref="C1:C11"/>
    <mergeCell ref="D1:D11"/>
    <mergeCell ref="E1:E11"/>
    <mergeCell ref="F1:F11"/>
    <mergeCell ref="G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Ham order form Spring 2025</vt:lpstr>
      <vt:lpstr>Stick order form Spring 2025</vt:lpstr>
      <vt:lpstr>Ham order form XMAS 2025</vt:lpstr>
    </vt:vector>
  </TitlesOfParts>
  <Company>Display Max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Eppler</dc:creator>
  <cp:lastModifiedBy>Elizabeth Eppler</cp:lastModifiedBy>
  <cp:lastPrinted>2025-11-23T17:04:25Z</cp:lastPrinted>
  <dcterms:created xsi:type="dcterms:W3CDTF">2025-03-09T18:34:59Z</dcterms:created>
  <dcterms:modified xsi:type="dcterms:W3CDTF">2025-11-23T17:52:50Z</dcterms:modified>
</cp:coreProperties>
</file>